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Y:\Татьяна Малахова\Татьяна Малахова\ИП\Корректировка\Приказ 380\"/>
    </mc:Choice>
  </mc:AlternateContent>
  <bookViews>
    <workbookView xWindow="0" yWindow="0" windowWidth="23040" windowHeight="9504"/>
  </bookViews>
  <sheets>
    <sheet name="14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69" i="1" l="1"/>
  <c r="J69" i="1"/>
  <c r="H69" i="1"/>
  <c r="G69" i="1"/>
  <c r="D69" i="1"/>
  <c r="U69" i="1"/>
  <c r="I71" i="1"/>
  <c r="F71" i="1" s="1"/>
  <c r="U21" i="1" l="1"/>
  <c r="T21" i="1"/>
  <c r="S21" i="1"/>
  <c r="R21" i="1"/>
  <c r="Q21" i="1"/>
  <c r="U17" i="1"/>
  <c r="U15" i="1" s="1"/>
  <c r="T17" i="1"/>
  <c r="S17" i="1"/>
  <c r="S15" i="1" s="1"/>
  <c r="R17" i="1"/>
  <c r="Q17" i="1"/>
  <c r="Q15" i="1" s="1"/>
  <c r="T15" i="1"/>
  <c r="R15" i="1"/>
  <c r="P21" i="1"/>
  <c r="P15" i="1" s="1"/>
  <c r="P17" i="1"/>
  <c r="M21" i="1"/>
  <c r="L21" i="1"/>
  <c r="M20" i="1"/>
  <c r="L20" i="1"/>
  <c r="M19" i="1"/>
  <c r="L19" i="1"/>
  <c r="M18" i="1"/>
  <c r="L18" i="1"/>
  <c r="M16" i="1"/>
  <c r="L16" i="1"/>
  <c r="M15" i="1"/>
  <c r="L15" i="1"/>
  <c r="L22" i="1"/>
  <c r="M22" i="1"/>
  <c r="J17" i="1"/>
  <c r="L17" i="1"/>
  <c r="M17" i="1"/>
  <c r="J21" i="1"/>
  <c r="J15" i="1" s="1"/>
  <c r="K21" i="1"/>
  <c r="G15" i="1"/>
  <c r="H17" i="1"/>
  <c r="G17" i="1"/>
  <c r="H21" i="1"/>
  <c r="H15" i="1" s="1"/>
  <c r="G21" i="1"/>
  <c r="D21" i="1"/>
  <c r="I70" i="1"/>
  <c r="I47" i="1"/>
  <c r="I46" i="1"/>
  <c r="F70" i="1" l="1"/>
  <c r="F69" i="1" s="1"/>
  <c r="F21" i="1" s="1"/>
  <c r="I69" i="1"/>
  <c r="I21" i="1" s="1"/>
  <c r="F47" i="1"/>
  <c r="F46" i="1"/>
  <c r="U45" i="1" l="1"/>
  <c r="U44" i="1" s="1"/>
  <c r="T45" i="1"/>
  <c r="T44" i="1" s="1"/>
  <c r="S45" i="1"/>
  <c r="R45" i="1"/>
  <c r="Q45" i="1"/>
  <c r="Q44" i="1" s="1"/>
  <c r="P45" i="1"/>
  <c r="P44" i="1" s="1"/>
  <c r="S44" i="1"/>
  <c r="S43" i="1" s="1"/>
  <c r="R44" i="1"/>
  <c r="R43" i="1" s="1"/>
  <c r="K45" i="1"/>
  <c r="K44" i="1" s="1"/>
  <c r="J45" i="1"/>
  <c r="I45" i="1"/>
  <c r="I44" i="1" s="1"/>
  <c r="I43" i="1" s="1"/>
  <c r="I17" i="1" s="1"/>
  <c r="I15" i="1" s="1"/>
  <c r="H45" i="1"/>
  <c r="G45" i="1"/>
  <c r="F45" i="1"/>
  <c r="F44" i="1" s="1"/>
  <c r="F43" i="1" s="1"/>
  <c r="F17" i="1" s="1"/>
  <c r="F15" i="1" s="1"/>
  <c r="J44" i="1"/>
  <c r="J43" i="1" s="1"/>
  <c r="H44" i="1"/>
  <c r="G44" i="1"/>
  <c r="H43" i="1"/>
  <c r="G43" i="1"/>
  <c r="S22" i="1"/>
  <c r="R22" i="1"/>
  <c r="K43" i="1" l="1"/>
  <c r="K17" i="1" s="1"/>
  <c r="K15" i="1" s="1"/>
  <c r="P22" i="1"/>
  <c r="P43" i="1"/>
  <c r="T22" i="1"/>
  <c r="T43" i="1"/>
  <c r="Q22" i="1"/>
  <c r="Q43" i="1"/>
  <c r="U22" i="1"/>
  <c r="U43" i="1"/>
  <c r="J22" i="1"/>
  <c r="H22" i="1"/>
  <c r="G22" i="1"/>
  <c r="D45" i="1"/>
  <c r="D44" i="1" s="1"/>
  <c r="D43" i="1" s="1"/>
  <c r="D17" i="1" s="1"/>
  <c r="D15" i="1" s="1"/>
  <c r="I22" i="1" l="1"/>
  <c r="D22" i="1"/>
  <c r="N69" i="1"/>
  <c r="E69" i="1"/>
  <c r="F22" i="1" l="1"/>
  <c r="W2" i="1"/>
  <c r="K22" i="1" l="1"/>
</calcChain>
</file>

<file path=xl/sharedStrings.xml><?xml version="1.0" encoding="utf-8"?>
<sst xmlns="http://schemas.openxmlformats.org/spreadsheetml/2006/main" count="477" uniqueCount="149">
  <si>
    <t>Приложение  № 14</t>
  </si>
  <si>
    <t>к приказу Минэнерго России</t>
  </si>
  <si>
    <t>от 5 мая 2016 г. № 380</t>
  </si>
  <si>
    <t>Форма 14. Краткое описание инвестиционной программы. Обоснование необходимости реализации инвестиционных проектов</t>
  </si>
  <si>
    <t xml:space="preserve">                                              полное наименование субъекта электроэнергетики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</si>
  <si>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</si>
  <si>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</si>
  <si>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 xml:space="preserve">Оценка полной стоимости инвестиционного проекта в прогнозных ценах соответствующих лет, млн рублей (с НДС) </t>
  </si>
  <si>
    <t>Наименование документа, обосновывающего оценку полной стоимости инвестиционного проекта</t>
  </si>
  <si>
    <t>Финансирование капитальных вложений в прогнозных ценах соответствующих лет итого за период реализации инвестиционной программы, млн рублей (с НДС)</t>
  </si>
  <si>
    <t>Освоение капитальных вложений в прогнозных ценах соответствующих лет итого за период реализации инвестиционной программы, млн рублей  (без НДС)</t>
  </si>
  <si>
    <t>Принятие основных средств (нематериальных активов) к бухгалтерскому учету</t>
  </si>
  <si>
    <t>Задачи, решаемые в рамках инвестиционного проекта</t>
  </si>
  <si>
    <t>Идентификатор инвестиционного проекта, для целей реализации которого инвестиционным проектом предусматривается покупка земельного участка</t>
  </si>
  <si>
    <t>Характеристики объектов инвестиционной деятельности</t>
  </si>
  <si>
    <t>Общий объем финансирования, в том числе за счет:</t>
  </si>
  <si>
    <t>федерального бюджета</t>
  </si>
  <si>
    <t>бюджетов субъектов Российской Федерации</t>
  </si>
  <si>
    <t>средств, полученных от оказания услуг, реализации товаров по регулируемым государством ценам (тарифам)</t>
  </si>
  <si>
    <t>иных источников финансирования</t>
  </si>
  <si>
    <t>Год принятия к бухгалтерскому учету</t>
  </si>
  <si>
    <t>Первоначальная стоимость, млн рублей</t>
  </si>
  <si>
    <t>значение до</t>
  </si>
  <si>
    <t>значение после</t>
  </si>
  <si>
    <t>16.1.1</t>
  </si>
  <si>
    <t>16.1.2</t>
  </si>
  <si>
    <t>16.2.1</t>
  </si>
  <si>
    <t>16.2.2</t>
  </si>
  <si>
    <t>Идентифика-тор инвестицион-ного проекта</t>
  </si>
  <si>
    <t>1</t>
  </si>
  <si>
    <t>нд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</si>
  <si>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</si>
  <si>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</si>
  <si>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</si>
  <si>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</si>
  <si>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</si>
  <si>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</si>
  <si>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 xml:space="preserve">Московская область </t>
  </si>
  <si>
    <t>1.6.1.</t>
  </si>
  <si>
    <t>Приобретение в лизинг передвижной электротехнической лаборатории (1 шт)</t>
  </si>
  <si>
    <t>Г</t>
  </si>
  <si>
    <t>Коммерческие предложения</t>
  </si>
  <si>
    <t>без НДС</t>
  </si>
  <si>
    <t xml:space="preserve">Ускорение проведения аварийно-восстановительных работ </t>
  </si>
  <si>
    <t>0</t>
  </si>
  <si>
    <t>ВСЕГО по инвестиционной программе, в том числе: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</si>
  <si>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</si>
  <si>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</si>
  <si>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</si>
  <si>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</si>
  <si>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</si>
  <si>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</si>
  <si>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</si>
  <si>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</si>
  <si>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</si>
  <si>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</si>
  <si>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</si>
  <si>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</si>
  <si>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</si>
  <si>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</si>
  <si>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</si>
  <si>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</si>
  <si>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</si>
  <si>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</si>
  <si>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</si>
  <si>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</si>
  <si>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</si>
  <si>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</si>
  <si>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</si>
  <si>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</si>
  <si>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</si>
  <si>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</si>
  <si>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</si>
  <si>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</si>
  <si>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</si>
  <si>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</si>
  <si>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</si>
  <si>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</si>
  <si>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</si>
  <si>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</si>
  <si>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</si>
  <si>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</si>
  <si>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</si>
  <si>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</si>
  <si>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</si>
  <si>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</si>
  <si>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</si>
  <si>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</si>
  <si>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</si>
  <si>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</si>
  <si>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</si>
  <si>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</si>
  <si>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</si>
  <si>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</si>
  <si>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</si>
  <si>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</si>
  <si>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</si>
  <si>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</si>
  <si>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</si>
  <si>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</si>
  <si>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</si>
  <si>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</si>
  <si>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</si>
  <si>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</si>
  <si>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</si>
  <si>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</si>
  <si>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</si>
  <si>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</si>
  <si>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</si>
  <si>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</si>
  <si>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</si>
  <si>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</si>
  <si>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</si>
  <si>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</si>
  <si>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</si>
  <si>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</si>
  <si>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</si>
  <si>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</si>
  <si>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</si>
  <si>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</si>
  <si>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</si>
  <si>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</si>
  <si>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</si>
  <si>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</si>
  <si>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</si>
  <si>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</si>
  <si>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</si>
  <si>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</si>
  <si>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</si>
  <si>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</si>
  <si>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</si>
  <si>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</si>
  <si>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</si>
  <si>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Инвестиционная программа ОБЩЕСТВО С ОГРАНИЧЕННОЙ ОТВЕТСТВЕННОСТЬЮ "ОБЪЕДИНЕННЫЕ ЭНЕРГЕТИЧЕСКИЕ СИСТЕМЫ"</t>
  </si>
  <si>
    <t>Год раскрытия информации: 2024 год</t>
  </si>
  <si>
    <t>O_1</t>
  </si>
  <si>
    <t>Реконструкция ТП-1186 (замена 2-х силового трансформатора ТМГ-630/10/0,4 на 2 трансформатора ТМГ-1250/10/0,4) по адресу: Московская область, г. Химки, мкр. Клязьма Старбеево, кв-л Ивакино</t>
  </si>
  <si>
    <t>Реконструкция ТП-455 (замена 2-х силового трансформатора ТМГ-630/10/0,4 на 2 трансформатора ТМГ-1250/10/0,4) по адресу: Московская область, г. Химки, мкр. Клязьма Старбеево, кв-л Ивакино</t>
  </si>
  <si>
    <t>Монтаж нового трансформатора позволит выровнять не симметрию напряжения бытового сектора, существенно улучшить качество поставляемой электроэнергии и уменьшить потери в линиях.
 Замена трансформатора значительно снизит количество отключений, связанных с ремонтом оборудования ТП и увеличивает общую электробезопасность</t>
  </si>
  <si>
    <t xml:space="preserve">
км</t>
  </si>
  <si>
    <t>МВА</t>
  </si>
  <si>
    <t>шт</t>
  </si>
  <si>
    <t>16.3.1</t>
  </si>
  <si>
    <t>16.3.2</t>
  </si>
  <si>
    <t>P_1186</t>
  </si>
  <si>
    <t>Q_455</t>
  </si>
  <si>
    <t>Приобретение в лизинг полноприводного грузопассажирского автомобиля на базе автомобиля ГАЗ «Соболь»  (1 шт)</t>
  </si>
  <si>
    <t>O_2</t>
  </si>
  <si>
    <t>1.6.2.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</si>
</sst>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16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8"/>
      <color indexed="8"/>
      <name val="Times New Roman"/>
      <family val="1"/>
    </font>
    <font>
      <sz val="8"/>
      <name val="Times New Roman"/>
      <family val="1"/>
    </font>
    <font>
      <b/>
      <sz val="13"/>
      <color indexed="8"/>
      <name val="Times New Roman"/>
      <family val="1"/>
    </font>
    <font>
      <sz val="11"/>
      <color indexed="8"/>
      <name val="Times New Roman"/>
      <family val="1"/>
    </font>
    <font>
      <sz val="12"/>
      <color indexed="8"/>
      <name val="Times New Roman"/>
      <family val="1"/>
    </font>
    <font>
      <sz val="10"/>
      <name val="Times New Roman"/>
      <family val="1"/>
    </font>
    <font>
      <b/>
      <sz val="11"/>
      <color indexed="8"/>
      <name val="Times New Roman"/>
      <family val="1"/>
    </font>
    <font>
      <sz val="11"/>
      <name val="Times New Roman"/>
      <family val="1"/>
      <charset val="204"/>
    </font>
    <font>
      <sz val="11"/>
      <color theme="1"/>
      <name val="Calibri"/>
      <family val="2"/>
      <scheme val="minor"/>
    </font>
    <font>
      <sz val="8"/>
      <color theme="0"/>
      <name val="Times New Roman"/>
      <family val="1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color indexed="8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0" fillId="0" borderId="0"/>
  </cellStyleXfs>
  <cellXfs count="96">
    <xf numFmtId="0" fontId="0" fillId="0" borderId="0" xfId="0"/>
    <xf numFmtId="0" fontId="2" fillId="0" borderId="0" xfId="1" applyFont="1"/>
    <xf numFmtId="0" fontId="2" fillId="0" borderId="0" xfId="1" applyFont="1" applyAlignment="1">
      <alignment vertical="center"/>
    </xf>
    <xf numFmtId="0" fontId="3" fillId="0" borderId="0" xfId="1" applyFont="1" applyAlignment="1">
      <alignment horizontal="right" vertical="center"/>
    </xf>
    <xf numFmtId="0" fontId="3" fillId="0" borderId="0" xfId="1" applyFont="1" applyAlignment="1">
      <alignment horizontal="right"/>
    </xf>
    <xf numFmtId="0" fontId="5" fillId="0" borderId="0" xfId="1" applyFont="1" applyAlignment="1">
      <alignment vertical="center"/>
    </xf>
    <xf numFmtId="0" fontId="5" fillId="0" borderId="0" xfId="1" applyFont="1"/>
    <xf numFmtId="0" fontId="5" fillId="0" borderId="0" xfId="1" applyFont="1" applyAlignment="1">
      <alignment horizontal="center" vertical="center"/>
    </xf>
    <xf numFmtId="0" fontId="5" fillId="0" borderId="0" xfId="1" applyFont="1" applyAlignment="1">
      <alignment horizontal="right" vertical="center"/>
    </xf>
    <xf numFmtId="0" fontId="6" fillId="0" borderId="0" xfId="1" applyFont="1" applyAlignment="1">
      <alignment horizontal="center" vertical="top"/>
    </xf>
    <xf numFmtId="0" fontId="9" fillId="0" borderId="0" xfId="1" applyFont="1" applyAlignment="1">
      <alignment vertical="center"/>
    </xf>
    <xf numFmtId="0" fontId="9" fillId="0" borderId="0" xfId="1" applyFont="1"/>
    <xf numFmtId="0" fontId="9" fillId="0" borderId="0" xfId="1" applyFont="1" applyAlignment="1">
      <alignment horizontal="center" vertical="center"/>
    </xf>
    <xf numFmtId="0" fontId="9" fillId="0" borderId="1" xfId="0" applyFont="1" applyBorder="1" applyAlignment="1">
      <alignment horizontal="center" vertical="center" textRotation="90" wrapText="1"/>
    </xf>
    <xf numFmtId="0" fontId="1" fillId="0" borderId="9" xfId="0" applyFont="1" applyBorder="1" applyAlignment="1">
      <alignment horizontal="center" vertical="center" textRotation="90" wrapText="1"/>
    </xf>
    <xf numFmtId="0" fontId="9" fillId="0" borderId="1" xfId="0" applyFont="1" applyBorder="1" applyAlignment="1">
      <alignment horizontal="center" vertical="center" wrapText="1"/>
    </xf>
    <xf numFmtId="0" fontId="9" fillId="0" borderId="1" xfId="1" applyFont="1" applyBorder="1" applyAlignment="1">
      <alignment horizontal="center" vertical="center" textRotation="90" wrapText="1"/>
    </xf>
    <xf numFmtId="0" fontId="9" fillId="0" borderId="1" xfId="1" applyFont="1" applyBorder="1" applyAlignment="1">
      <alignment horizontal="center" vertical="center"/>
    </xf>
    <xf numFmtId="49" fontId="9" fillId="0" borderId="1" xfId="1" applyNumberFormat="1" applyFont="1" applyBorder="1" applyAlignment="1">
      <alignment horizontal="center" vertical="center"/>
    </xf>
    <xf numFmtId="49" fontId="1" fillId="0" borderId="1" xfId="2" applyNumberFormat="1" applyFont="1" applyBorder="1" applyAlignment="1">
      <alignment horizontal="center" vertical="center"/>
    </xf>
    <xf numFmtId="0" fontId="1" fillId="0" borderId="1" xfId="2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2" fontId="1" fillId="0" borderId="1" xfId="2" applyNumberFormat="1" applyFont="1" applyBorder="1" applyAlignment="1">
      <alignment horizontal="center" vertical="center"/>
    </xf>
    <xf numFmtId="0" fontId="11" fillId="0" borderId="0" xfId="1" applyFont="1" applyAlignment="1">
      <alignment vertical="center"/>
    </xf>
    <xf numFmtId="0" fontId="11" fillId="0" borderId="0" xfId="1" applyFont="1"/>
    <xf numFmtId="164" fontId="11" fillId="0" borderId="0" xfId="1" applyNumberFormat="1" applyFont="1" applyAlignment="1">
      <alignment vertical="center"/>
    </xf>
    <xf numFmtId="0" fontId="6" fillId="0" borderId="0" xfId="1" applyFont="1" applyAlignment="1">
      <alignment horizontal="center" vertical="top"/>
    </xf>
    <xf numFmtId="49" fontId="12" fillId="3" borderId="1" xfId="2" applyNumberFormat="1" applyFont="1" applyFill="1" applyBorder="1" applyAlignment="1">
      <alignment horizontal="center" vertical="center"/>
    </xf>
    <xf numFmtId="0" fontId="13" fillId="3" borderId="1" xfId="2" applyFont="1" applyFill="1" applyBorder="1" applyAlignment="1">
      <alignment horizontal="left" vertical="center" wrapText="1"/>
    </xf>
    <xf numFmtId="0" fontId="14" fillId="3" borderId="1" xfId="2" applyFont="1" applyFill="1" applyBorder="1" applyAlignment="1">
      <alignment horizontal="center" vertical="center"/>
    </xf>
    <xf numFmtId="49" fontId="1" fillId="3" borderId="1" xfId="2" applyNumberFormat="1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2" fontId="1" fillId="3" borderId="1" xfId="2" applyNumberFormat="1" applyFont="1" applyFill="1" applyBorder="1" applyAlignment="1">
      <alignment horizontal="center" vertical="center"/>
    </xf>
    <xf numFmtId="1" fontId="1" fillId="3" borderId="1" xfId="2" applyNumberFormat="1" applyFont="1" applyFill="1" applyBorder="1" applyAlignment="1">
      <alignment horizontal="center" vertical="center" wrapText="1"/>
    </xf>
    <xf numFmtId="1" fontId="1" fillId="3" borderId="1" xfId="2" applyNumberFormat="1" applyFont="1" applyFill="1" applyBorder="1" applyAlignment="1">
      <alignment horizontal="center" vertical="center"/>
    </xf>
    <xf numFmtId="0" fontId="5" fillId="3" borderId="0" xfId="1" applyFont="1" applyFill="1" applyAlignment="1">
      <alignment vertical="center"/>
    </xf>
    <xf numFmtId="0" fontId="5" fillId="3" borderId="0" xfId="1" applyFont="1" applyFill="1"/>
    <xf numFmtId="49" fontId="1" fillId="3" borderId="1" xfId="2" applyNumberFormat="1" applyFont="1" applyFill="1" applyBorder="1" applyAlignment="1">
      <alignment horizontal="left" vertical="center" wrapText="1"/>
    </xf>
    <xf numFmtId="49" fontId="13" fillId="0" borderId="1" xfId="2" applyNumberFormat="1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 wrapText="1"/>
    </xf>
    <xf numFmtId="2" fontId="13" fillId="0" borderId="1" xfId="2" applyNumberFormat="1" applyFont="1" applyBorder="1" applyAlignment="1">
      <alignment horizontal="center" vertical="center"/>
    </xf>
    <xf numFmtId="0" fontId="15" fillId="0" borderId="0" xfId="1" applyFont="1" applyAlignment="1">
      <alignment vertical="center"/>
    </xf>
    <xf numFmtId="0" fontId="15" fillId="0" borderId="0" xfId="1" applyFont="1"/>
    <xf numFmtId="49" fontId="1" fillId="4" borderId="1" xfId="2" applyNumberFormat="1" applyFont="1" applyFill="1" applyBorder="1" applyAlignment="1">
      <alignment horizontal="center" vertical="center"/>
    </xf>
    <xf numFmtId="0" fontId="1" fillId="4" borderId="1" xfId="2" applyFont="1" applyFill="1" applyBorder="1" applyAlignment="1">
      <alignment horizontal="center" vertical="center"/>
    </xf>
    <xf numFmtId="2" fontId="1" fillId="4" borderId="1" xfId="2" applyNumberFormat="1" applyFont="1" applyFill="1" applyBorder="1" applyAlignment="1">
      <alignment horizontal="center" vertical="center"/>
    </xf>
    <xf numFmtId="1" fontId="1" fillId="4" borderId="1" xfId="2" applyNumberFormat="1" applyFont="1" applyFill="1" applyBorder="1" applyAlignment="1">
      <alignment horizontal="center" vertical="center"/>
    </xf>
    <xf numFmtId="0" fontId="5" fillId="4" borderId="0" xfId="1" applyFont="1" applyFill="1" applyAlignment="1">
      <alignment vertical="center"/>
    </xf>
    <xf numFmtId="0" fontId="5" fillId="4" borderId="0" xfId="1" applyFont="1" applyFill="1"/>
    <xf numFmtId="0" fontId="15" fillId="2" borderId="0" xfId="1" applyFont="1" applyFill="1" applyAlignment="1">
      <alignment vertical="center"/>
    </xf>
    <xf numFmtId="0" fontId="15" fillId="2" borderId="0" xfId="1" applyFont="1" applyFill="1"/>
    <xf numFmtId="0" fontId="1" fillId="0" borderId="1" xfId="2" applyFont="1" applyBorder="1" applyAlignment="1">
      <alignment horizontal="left" vertical="center" wrapText="1"/>
    </xf>
    <xf numFmtId="0" fontId="1" fillId="0" borderId="1" xfId="2" applyFont="1" applyBorder="1" applyAlignment="1">
      <alignment horizontal="left" wrapText="1"/>
    </xf>
    <xf numFmtId="0" fontId="1" fillId="4" borderId="1" xfId="2" applyFont="1" applyFill="1" applyBorder="1" applyAlignment="1">
      <alignment horizontal="left" wrapText="1"/>
    </xf>
    <xf numFmtId="0" fontId="13" fillId="0" borderId="1" xfId="2" applyFont="1" applyBorder="1" applyAlignment="1">
      <alignment horizontal="left" vertical="center" wrapText="1"/>
    </xf>
    <xf numFmtId="0" fontId="1" fillId="0" borderId="10" xfId="2" applyFont="1" applyBorder="1" applyAlignment="1">
      <alignment horizontal="left" vertical="center" wrapText="1"/>
    </xf>
    <xf numFmtId="0" fontId="13" fillId="0" borderId="1" xfId="2" applyFont="1" applyBorder="1" applyAlignment="1">
      <alignment horizontal="left" wrapText="1"/>
    </xf>
    <xf numFmtId="164" fontId="1" fillId="3" borderId="1" xfId="2" applyNumberFormat="1" applyFont="1" applyFill="1" applyBorder="1" applyAlignment="1">
      <alignment horizontal="center" vertical="center"/>
    </xf>
    <xf numFmtId="0" fontId="9" fillId="0" borderId="2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1" xfId="1" applyFont="1" applyBorder="1" applyAlignment="1">
      <alignment horizontal="center" vertical="center" wrapText="1"/>
    </xf>
    <xf numFmtId="0" fontId="9" fillId="0" borderId="5" xfId="1" applyFont="1" applyBorder="1" applyAlignment="1">
      <alignment horizontal="center" vertical="center" wrapText="1"/>
    </xf>
    <xf numFmtId="0" fontId="9" fillId="0" borderId="9" xfId="1" applyFont="1" applyBorder="1" applyAlignment="1">
      <alignment horizontal="center" vertical="center" wrapText="1"/>
    </xf>
    <xf numFmtId="0" fontId="9" fillId="0" borderId="10" xfId="1" applyFont="1" applyBorder="1" applyAlignment="1">
      <alignment horizontal="center" vertical="center" wrapText="1"/>
    </xf>
    <xf numFmtId="0" fontId="1" fillId="0" borderId="10" xfId="1" applyBorder="1" applyAlignment="1">
      <alignment horizontal="center" vertical="center" wrapText="1"/>
    </xf>
    <xf numFmtId="1" fontId="1" fillId="3" borderId="5" xfId="2" applyNumberFormat="1" applyFont="1" applyFill="1" applyBorder="1" applyAlignment="1">
      <alignment horizontal="center" vertical="center" wrapText="1"/>
    </xf>
    <xf numFmtId="1" fontId="1" fillId="3" borderId="10" xfId="2" applyNumberFormat="1" applyFont="1" applyFill="1" applyBorder="1" applyAlignment="1">
      <alignment horizontal="center" vertical="center" wrapText="1"/>
    </xf>
    <xf numFmtId="0" fontId="1" fillId="0" borderId="1" xfId="1" applyBorder="1" applyAlignment="1">
      <alignment horizontal="center" vertical="center" wrapText="1"/>
    </xf>
    <xf numFmtId="0" fontId="4" fillId="0" borderId="0" xfId="1" applyFont="1" applyAlignment="1">
      <alignment horizontal="center"/>
    </xf>
    <xf numFmtId="0" fontId="6" fillId="0" borderId="0" xfId="1" applyFont="1" applyAlignment="1">
      <alignment horizontal="center" vertical="center"/>
    </xf>
    <xf numFmtId="0" fontId="6" fillId="0" borderId="0" xfId="1" applyFont="1" applyAlignment="1">
      <alignment horizontal="center" vertical="top"/>
    </xf>
    <xf numFmtId="0" fontId="7" fillId="0" borderId="0" xfId="1" applyFont="1" applyAlignment="1">
      <alignment horizontal="center"/>
    </xf>
    <xf numFmtId="0" fontId="8" fillId="0" borderId="0" xfId="1" applyFont="1" applyAlignment="1">
      <alignment horizontal="center"/>
    </xf>
    <xf numFmtId="0" fontId="9" fillId="0" borderId="3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49" fontId="13" fillId="5" borderId="1" xfId="2" applyNumberFormat="1" applyFont="1" applyFill="1" applyBorder="1" applyAlignment="1">
      <alignment horizontal="center" vertical="center"/>
    </xf>
    <xf numFmtId="0" fontId="13" fillId="5" borderId="1" xfId="2" applyFont="1" applyFill="1" applyBorder="1" applyAlignment="1">
      <alignment horizontal="left" vertical="center" wrapText="1"/>
    </xf>
    <xf numFmtId="0" fontId="13" fillId="5" borderId="1" xfId="2" applyFont="1" applyFill="1" applyBorder="1" applyAlignment="1">
      <alignment horizontal="center" vertical="center"/>
    </xf>
    <xf numFmtId="2" fontId="13" fillId="5" borderId="1" xfId="2" applyNumberFormat="1" applyFont="1" applyFill="1" applyBorder="1" applyAlignment="1">
      <alignment horizontal="center" vertical="center"/>
    </xf>
    <xf numFmtId="0" fontId="15" fillId="5" borderId="0" xfId="1" applyFont="1" applyFill="1" applyAlignment="1">
      <alignment vertical="center"/>
    </xf>
    <xf numFmtId="0" fontId="15" fillId="5" borderId="0" xfId="1" applyFont="1" applyFill="1"/>
    <xf numFmtId="1" fontId="13" fillId="5" borderId="1" xfId="2" applyNumberFormat="1" applyFont="1" applyFill="1" applyBorder="1" applyAlignment="1">
      <alignment horizontal="center" vertical="center"/>
    </xf>
    <xf numFmtId="49" fontId="13" fillId="2" borderId="1" xfId="2" applyNumberFormat="1" applyFont="1" applyFill="1" applyBorder="1" applyAlignment="1">
      <alignment horizontal="center" vertical="center"/>
    </xf>
    <xf numFmtId="0" fontId="13" fillId="2" borderId="1" xfId="2" applyFont="1" applyFill="1" applyBorder="1" applyAlignment="1">
      <alignment horizontal="left" vertical="center" wrapText="1"/>
    </xf>
    <xf numFmtId="0" fontId="13" fillId="2" borderId="1" xfId="0" applyFont="1" applyFill="1" applyBorder="1" applyAlignment="1">
      <alignment horizontal="center" vertical="center" wrapText="1"/>
    </xf>
    <xf numFmtId="2" fontId="13" fillId="2" borderId="1" xfId="2" applyNumberFormat="1" applyFont="1" applyFill="1" applyBorder="1" applyAlignment="1">
      <alignment horizontal="center" vertical="center"/>
    </xf>
    <xf numFmtId="2" fontId="1" fillId="3" borderId="5" xfId="2" applyNumberFormat="1" applyFont="1" applyFill="1" applyBorder="1" applyAlignment="1">
      <alignment horizontal="left" vertical="center" wrapText="1"/>
    </xf>
    <xf numFmtId="2" fontId="1" fillId="3" borderId="10" xfId="2" applyNumberFormat="1" applyFont="1" applyFill="1" applyBorder="1" applyAlignment="1">
      <alignment horizontal="left" vertical="center" wrapText="1"/>
    </xf>
    <xf numFmtId="1" fontId="13" fillId="2" borderId="1" xfId="2" applyNumberFormat="1" applyFont="1" applyFill="1" applyBorder="1" applyAlignment="1">
      <alignment horizontal="center" vertical="center" wrapText="1"/>
    </xf>
    <xf numFmtId="1" fontId="13" fillId="2" borderId="1" xfId="2" applyNumberFormat="1" applyFont="1" applyFill="1" applyBorder="1" applyAlignment="1">
      <alignment horizontal="center" vertical="center"/>
    </xf>
  </cellXfs>
  <cellStyles count="3">
    <cellStyle name="Обычный" xfId="0" builtinId="0"/>
    <cellStyle name="Обычный 3" xfId="1"/>
    <cellStyle name="Обычный 7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8"/>
  </sheetPr>
  <dimension ref="A1:AG71"/>
  <sheetViews>
    <sheetView tabSelected="1" topLeftCell="E1" zoomScale="55" zoomScaleNormal="55" workbookViewId="0">
      <pane ySplit="13" topLeftCell="A68" activePane="bottomLeft" state="frozen"/>
      <selection activeCell="F1" sqref="F1"/>
      <selection pane="bottomLeft" activeCell="N61" sqref="N61"/>
    </sheetView>
  </sheetViews>
  <sheetFormatPr defaultColWidth="12.33203125" defaultRowHeight="13.8" x14ac:dyDescent="0.25"/>
  <cols>
    <col min="1" max="1" width="11.88671875" style="6" customWidth="1"/>
    <col min="2" max="2" width="48.44140625" style="5" customWidth="1"/>
    <col min="3" max="3" width="16" style="5" customWidth="1"/>
    <col min="4" max="4" width="23" style="5" customWidth="1"/>
    <col min="5" max="5" width="21.21875" style="5" customWidth="1"/>
    <col min="6" max="6" width="13.33203125" style="5" customWidth="1"/>
    <col min="7" max="7" width="15" style="5" customWidth="1"/>
    <col min="8" max="8" width="17.33203125" style="5" customWidth="1"/>
    <col min="9" max="9" width="17.77734375" style="5" customWidth="1"/>
    <col min="10" max="10" width="15.88671875" style="5" customWidth="1"/>
    <col min="11" max="11" width="21.33203125" style="5" customWidth="1"/>
    <col min="12" max="12" width="16.88671875" style="5" customWidth="1"/>
    <col min="13" max="13" width="18.21875" style="5" customWidth="1"/>
    <col min="14" max="14" width="48.5546875" style="5" customWidth="1"/>
    <col min="15" max="15" width="20.33203125" style="5" customWidth="1"/>
    <col min="16" max="18" width="14" style="5" customWidth="1"/>
    <col min="19" max="19" width="10.77734375" style="5" customWidth="1"/>
    <col min="20" max="20" width="12.33203125" style="5" customWidth="1"/>
    <col min="21" max="21" width="13" style="7" customWidth="1"/>
    <col min="22" max="22" width="9.21875" style="5" customWidth="1"/>
    <col min="23" max="23" width="13.88671875" style="5" customWidth="1"/>
    <col min="24" max="252" width="10.21875" style="6" customWidth="1"/>
    <col min="253" max="253" width="4.33203125" style="6" customWidth="1"/>
    <col min="254" max="254" width="18.21875" style="6" customWidth="1"/>
    <col min="255" max="255" width="19" style="6" customWidth="1"/>
    <col min="256" max="256" width="15.33203125" style="6" customWidth="1"/>
    <col min="257" max="16384" width="12.33203125" style="6"/>
  </cols>
  <sheetData>
    <row r="1" spans="1:33" s="1" customFormat="1" ht="10.199999999999999" x14ac:dyDescent="0.2"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3" t="s">
        <v>0</v>
      </c>
      <c r="V1" s="2"/>
      <c r="W1" s="23">
        <v>8.6861559199999991</v>
      </c>
      <c r="X1" s="24"/>
    </row>
    <row r="2" spans="1:33" s="1" customFormat="1" ht="10.199999999999999" x14ac:dyDescent="0.2"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4" t="s">
        <v>1</v>
      </c>
      <c r="V2" s="2"/>
      <c r="W2" s="25">
        <f>W1/1.2</f>
        <v>7.238463266666666</v>
      </c>
      <c r="X2" s="24" t="s">
        <v>42</v>
      </c>
    </row>
    <row r="3" spans="1:33" s="1" customFormat="1" ht="10.199999999999999" x14ac:dyDescent="0.2"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4" t="s">
        <v>2</v>
      </c>
      <c r="V3" s="2"/>
      <c r="W3" s="2"/>
    </row>
    <row r="4" spans="1:33" ht="16.5" customHeight="1" x14ac:dyDescent="0.3">
      <c r="A4" s="70" t="s">
        <v>3</v>
      </c>
      <c r="B4" s="70"/>
      <c r="C4" s="70"/>
      <c r="D4" s="70"/>
      <c r="E4" s="70"/>
      <c r="F4" s="70"/>
      <c r="G4" s="70"/>
      <c r="H4" s="70"/>
      <c r="I4" s="70"/>
      <c r="J4" s="70"/>
      <c r="K4" s="70"/>
      <c r="L4" s="70"/>
      <c r="M4" s="70"/>
      <c r="N4" s="70"/>
      <c r="O4" s="70"/>
      <c r="P4" s="70"/>
      <c r="Q4" s="70"/>
      <c r="R4" s="70"/>
      <c r="S4" s="70"/>
      <c r="T4" s="70"/>
      <c r="U4" s="70"/>
    </row>
    <row r="5" spans="1:33" ht="15" customHeight="1" x14ac:dyDescent="0.25">
      <c r="V5" s="8"/>
    </row>
    <row r="6" spans="1:33" ht="15.75" customHeight="1" x14ac:dyDescent="0.25">
      <c r="A6" s="71" t="s">
        <v>133</v>
      </c>
      <c r="B6" s="71"/>
      <c r="C6" s="71"/>
      <c r="D6" s="71"/>
      <c r="E6" s="71"/>
      <c r="F6" s="71"/>
      <c r="G6" s="71"/>
      <c r="H6" s="71"/>
      <c r="I6" s="71"/>
      <c r="J6" s="71"/>
      <c r="K6" s="71"/>
      <c r="L6" s="71"/>
      <c r="M6" s="71"/>
      <c r="N6" s="71"/>
      <c r="O6" s="71"/>
      <c r="P6" s="71"/>
      <c r="Q6" s="71"/>
      <c r="R6" s="71"/>
      <c r="S6" s="71"/>
      <c r="T6" s="71"/>
      <c r="U6" s="71"/>
      <c r="V6" s="8"/>
    </row>
    <row r="7" spans="1:33" ht="15.75" customHeight="1" x14ac:dyDescent="0.25">
      <c r="A7" s="72" t="s">
        <v>4</v>
      </c>
      <c r="B7" s="72"/>
      <c r="C7" s="72"/>
      <c r="D7" s="72"/>
      <c r="E7" s="72"/>
      <c r="F7" s="72"/>
      <c r="G7" s="72"/>
      <c r="H7" s="72"/>
      <c r="I7" s="72"/>
      <c r="J7" s="72"/>
      <c r="K7" s="72"/>
      <c r="L7" s="72"/>
      <c r="M7" s="72"/>
      <c r="N7" s="72"/>
      <c r="O7" s="72"/>
      <c r="P7" s="72"/>
      <c r="Q7" s="72"/>
      <c r="R7" s="72"/>
      <c r="S7" s="72"/>
      <c r="T7" s="72"/>
      <c r="U7" s="72"/>
      <c r="V7" s="8"/>
    </row>
    <row r="8" spans="1:33" ht="15.75" customHeight="1" x14ac:dyDescent="0.25">
      <c r="A8" s="9"/>
      <c r="B8" s="9"/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26"/>
      <c r="R8" s="26"/>
      <c r="S8" s="9"/>
      <c r="T8" s="9"/>
      <c r="U8" s="9"/>
      <c r="V8" s="8"/>
    </row>
    <row r="9" spans="1:33" ht="15.75" customHeight="1" x14ac:dyDescent="0.25">
      <c r="A9" s="73" t="s">
        <v>134</v>
      </c>
      <c r="B9" s="73"/>
      <c r="C9" s="73"/>
      <c r="D9" s="73"/>
      <c r="E9" s="73"/>
      <c r="F9" s="73"/>
      <c r="G9" s="73"/>
      <c r="H9" s="73"/>
      <c r="I9" s="73"/>
      <c r="J9" s="73"/>
      <c r="K9" s="73"/>
      <c r="L9" s="73"/>
      <c r="M9" s="73"/>
      <c r="N9" s="73"/>
      <c r="O9" s="73"/>
      <c r="P9" s="73"/>
      <c r="Q9" s="73"/>
      <c r="R9" s="73"/>
      <c r="S9" s="73"/>
      <c r="T9" s="73"/>
      <c r="U9" s="73"/>
      <c r="V9" s="8"/>
    </row>
    <row r="10" spans="1:33" s="7" customFormat="1" ht="16.5" customHeight="1" x14ac:dyDescent="0.25">
      <c r="A10" s="74"/>
      <c r="B10" s="74"/>
      <c r="C10" s="74"/>
      <c r="D10" s="74"/>
      <c r="E10" s="74"/>
      <c r="F10" s="74"/>
      <c r="G10" s="74"/>
      <c r="H10" s="74"/>
      <c r="I10" s="74"/>
      <c r="J10" s="74"/>
      <c r="K10" s="74"/>
      <c r="L10" s="74"/>
      <c r="M10" s="74"/>
      <c r="N10" s="74"/>
      <c r="O10" s="74"/>
      <c r="P10" s="74"/>
      <c r="Q10" s="74"/>
      <c r="R10" s="74"/>
      <c r="S10" s="74"/>
      <c r="T10" s="74"/>
      <c r="V10" s="5"/>
      <c r="W10" s="5"/>
    </row>
    <row r="11" spans="1:33" s="12" customFormat="1" ht="38.25" customHeight="1" x14ac:dyDescent="0.25">
      <c r="A11" s="62" t="s">
        <v>5</v>
      </c>
      <c r="B11" s="62" t="s">
        <v>6</v>
      </c>
      <c r="C11" s="62" t="s">
        <v>28</v>
      </c>
      <c r="D11" s="80" t="s">
        <v>7</v>
      </c>
      <c r="E11" s="80" t="s">
        <v>8</v>
      </c>
      <c r="F11" s="58" t="s">
        <v>9</v>
      </c>
      <c r="G11" s="75"/>
      <c r="H11" s="75"/>
      <c r="I11" s="75"/>
      <c r="J11" s="59"/>
      <c r="K11" s="77" t="s">
        <v>10</v>
      </c>
      <c r="L11" s="58" t="s">
        <v>11</v>
      </c>
      <c r="M11" s="59"/>
      <c r="N11" s="62" t="s">
        <v>12</v>
      </c>
      <c r="O11" s="63" t="s">
        <v>13</v>
      </c>
      <c r="P11" s="62" t="s">
        <v>14</v>
      </c>
      <c r="Q11" s="62"/>
      <c r="R11" s="62"/>
      <c r="S11" s="62"/>
      <c r="T11" s="62"/>
      <c r="U11" s="62"/>
      <c r="V11" s="10"/>
      <c r="W11" s="10"/>
      <c r="X11" s="11"/>
      <c r="Y11" s="11"/>
      <c r="Z11" s="11"/>
      <c r="AA11" s="11"/>
      <c r="AB11" s="11"/>
      <c r="AC11" s="11"/>
      <c r="AD11" s="11"/>
      <c r="AE11" s="11"/>
      <c r="AF11" s="11"/>
      <c r="AG11" s="11"/>
    </row>
    <row r="12" spans="1:33" s="12" customFormat="1" ht="51" customHeight="1" x14ac:dyDescent="0.25">
      <c r="A12" s="62"/>
      <c r="B12" s="62"/>
      <c r="C12" s="62"/>
      <c r="D12" s="80"/>
      <c r="E12" s="80"/>
      <c r="F12" s="60"/>
      <c r="G12" s="76"/>
      <c r="H12" s="76"/>
      <c r="I12" s="76"/>
      <c r="J12" s="61"/>
      <c r="K12" s="78"/>
      <c r="L12" s="60"/>
      <c r="M12" s="61"/>
      <c r="N12" s="62"/>
      <c r="O12" s="64"/>
      <c r="P12" s="66" t="s">
        <v>139</v>
      </c>
      <c r="Q12" s="66"/>
      <c r="R12" s="66" t="s">
        <v>140</v>
      </c>
      <c r="S12" s="66"/>
      <c r="T12" s="69" t="s">
        <v>141</v>
      </c>
      <c r="U12" s="69"/>
      <c r="V12" s="10"/>
      <c r="W12" s="10"/>
      <c r="X12" s="11"/>
      <c r="Y12" s="11"/>
      <c r="Z12" s="11"/>
      <c r="AA12" s="11"/>
      <c r="AB12" s="11"/>
      <c r="AC12" s="11"/>
      <c r="AD12" s="11"/>
      <c r="AE12" s="11"/>
      <c r="AF12" s="11"/>
      <c r="AG12" s="11"/>
    </row>
    <row r="13" spans="1:33" s="12" customFormat="1" ht="137.25" customHeight="1" x14ac:dyDescent="0.25">
      <c r="A13" s="62"/>
      <c r="B13" s="62"/>
      <c r="C13" s="62"/>
      <c r="D13" s="80"/>
      <c r="E13" s="80"/>
      <c r="F13" s="13" t="s">
        <v>15</v>
      </c>
      <c r="G13" s="13" t="s">
        <v>16</v>
      </c>
      <c r="H13" s="13" t="s">
        <v>17</v>
      </c>
      <c r="I13" s="14" t="s">
        <v>18</v>
      </c>
      <c r="J13" s="13" t="s">
        <v>19</v>
      </c>
      <c r="K13" s="79"/>
      <c r="L13" s="15" t="s">
        <v>20</v>
      </c>
      <c r="M13" s="15" t="s">
        <v>21</v>
      </c>
      <c r="N13" s="62"/>
      <c r="O13" s="65"/>
      <c r="P13" s="16" t="s">
        <v>22</v>
      </c>
      <c r="Q13" s="16" t="s">
        <v>23</v>
      </c>
      <c r="R13" s="16" t="s">
        <v>22</v>
      </c>
      <c r="S13" s="16" t="s">
        <v>23</v>
      </c>
      <c r="T13" s="16" t="s">
        <v>22</v>
      </c>
      <c r="U13" s="16" t="s">
        <v>23</v>
      </c>
      <c r="V13" s="10"/>
      <c r="W13" s="10"/>
      <c r="X13" s="11"/>
      <c r="Y13" s="11"/>
      <c r="Z13" s="11"/>
      <c r="AA13" s="11"/>
      <c r="AB13" s="11"/>
      <c r="AC13" s="11"/>
      <c r="AD13" s="11"/>
      <c r="AE13" s="11"/>
      <c r="AF13" s="11"/>
      <c r="AG13" s="11"/>
    </row>
    <row r="14" spans="1:33" s="12" customFormat="1" ht="15" customHeight="1" x14ac:dyDescent="0.25">
      <c r="A14" s="17">
        <v>1</v>
      </c>
      <c r="B14" s="17">
        <v>2</v>
      </c>
      <c r="C14" s="17">
        <v>3</v>
      </c>
      <c r="D14" s="17">
        <v>4</v>
      </c>
      <c r="E14" s="17">
        <v>5</v>
      </c>
      <c r="F14" s="17">
        <v>6</v>
      </c>
      <c r="G14" s="17">
        <v>7</v>
      </c>
      <c r="H14" s="17">
        <v>8</v>
      </c>
      <c r="I14" s="17">
        <v>9</v>
      </c>
      <c r="J14" s="17">
        <v>10</v>
      </c>
      <c r="K14" s="17">
        <v>11</v>
      </c>
      <c r="L14" s="17">
        <v>12</v>
      </c>
      <c r="M14" s="17">
        <v>13</v>
      </c>
      <c r="N14" s="17">
        <v>14</v>
      </c>
      <c r="O14" s="17">
        <v>15</v>
      </c>
      <c r="P14" s="18" t="s">
        <v>24</v>
      </c>
      <c r="Q14" s="18" t="s">
        <v>25</v>
      </c>
      <c r="R14" s="18" t="s">
        <v>26</v>
      </c>
      <c r="S14" s="18" t="s">
        <v>27</v>
      </c>
      <c r="T14" s="18" t="s">
        <v>142</v>
      </c>
      <c r="U14" s="18" t="s">
        <v>143</v>
      </c>
      <c r="V14" s="10"/>
      <c r="W14" s="10"/>
      <c r="X14" s="11"/>
      <c r="Y14" s="11"/>
      <c r="Z14" s="11"/>
      <c r="AA14" s="11"/>
      <c r="AB14" s="11"/>
      <c r="AC14" s="11"/>
      <c r="AD14" s="11"/>
      <c r="AE14" s="11"/>
      <c r="AF14" s="11"/>
      <c r="AG14" s="11"/>
    </row>
    <row r="15" spans="1:33" s="86" customFormat="1" ht="31.2" x14ac:dyDescent="0.25">
      <c r="A15" s="81" t="s">
        <v>44</v>
      </c>
      <c r="B15" s="82" t="s">
        <v>45</v>
      </c>
      <c r="C15" s="83" t="s">
        <v>40</v>
      </c>
      <c r="D15" s="84">
        <f>D16+D17+D18+D19+D20+D21</f>
        <v>54.165959659999999</v>
      </c>
      <c r="E15" s="84" t="s">
        <v>30</v>
      </c>
      <c r="F15" s="84">
        <f t="shared" ref="F15:K15" si="0">F16+F17+F18+F19+F20+F21</f>
        <v>54.165959659999999</v>
      </c>
      <c r="G15" s="84">
        <f t="shared" si="0"/>
        <v>0</v>
      </c>
      <c r="H15" s="84">
        <f t="shared" si="0"/>
        <v>0</v>
      </c>
      <c r="I15" s="84">
        <f t="shared" si="0"/>
        <v>54.165959659999999</v>
      </c>
      <c r="J15" s="84">
        <f t="shared" si="0"/>
        <v>0</v>
      </c>
      <c r="K15" s="84">
        <f t="shared" si="0"/>
        <v>45.137963736666663</v>
      </c>
      <c r="L15" s="84" t="str">
        <f t="shared" ref="L15:M15" si="1">L41</f>
        <v>нд</v>
      </c>
      <c r="M15" s="84" t="str">
        <f t="shared" si="1"/>
        <v>нд</v>
      </c>
      <c r="N15" s="84" t="s">
        <v>30</v>
      </c>
      <c r="O15" s="84" t="s">
        <v>30</v>
      </c>
      <c r="P15" s="84">
        <f t="shared" ref="P15" si="2">P16+P17+P18+P19+P20+P21</f>
        <v>0</v>
      </c>
      <c r="Q15" s="84">
        <f t="shared" ref="Q15" si="3">Q16+Q17+Q18+Q19+Q20+Q21</f>
        <v>0</v>
      </c>
      <c r="R15" s="84">
        <f t="shared" ref="R15" si="4">R16+R17+R18+R19+R20+R21</f>
        <v>1260</v>
      </c>
      <c r="S15" s="84">
        <f t="shared" ref="S15" si="5">S16+S17+S18+S19+S20+S21</f>
        <v>2500</v>
      </c>
      <c r="T15" s="84">
        <f t="shared" ref="T15" si="6">T16+T17+T18+T19+T20+T21</f>
        <v>4</v>
      </c>
      <c r="U15" s="84">
        <f t="shared" ref="U15" si="7">U16+U17+U18+U19+U20+U21</f>
        <v>6</v>
      </c>
      <c r="V15" s="85"/>
      <c r="W15" s="85"/>
    </row>
    <row r="16" spans="1:33" ht="15.6" x14ac:dyDescent="0.25">
      <c r="A16" s="19" t="s">
        <v>46</v>
      </c>
      <c r="B16" s="51" t="s">
        <v>47</v>
      </c>
      <c r="C16" s="20" t="s">
        <v>40</v>
      </c>
      <c r="D16" s="22">
        <v>0</v>
      </c>
      <c r="E16" s="22" t="s">
        <v>30</v>
      </c>
      <c r="F16" s="22">
        <v>0</v>
      </c>
      <c r="G16" s="22">
        <v>0</v>
      </c>
      <c r="H16" s="22">
        <v>0</v>
      </c>
      <c r="I16" s="22">
        <v>0</v>
      </c>
      <c r="J16" s="22">
        <v>0</v>
      </c>
      <c r="K16" s="22">
        <v>0</v>
      </c>
      <c r="L16" s="22" t="str">
        <f t="shared" ref="L16:M16" si="8">L42</f>
        <v>нд</v>
      </c>
      <c r="M16" s="22" t="str">
        <f t="shared" si="8"/>
        <v>нд</v>
      </c>
      <c r="N16" s="22" t="s">
        <v>30</v>
      </c>
      <c r="O16" s="22" t="s">
        <v>30</v>
      </c>
      <c r="P16" s="22">
        <v>0</v>
      </c>
      <c r="Q16" s="22">
        <v>0</v>
      </c>
      <c r="R16" s="22">
        <v>0</v>
      </c>
      <c r="S16" s="22">
        <v>0</v>
      </c>
      <c r="T16" s="22">
        <v>0</v>
      </c>
      <c r="U16" s="22">
        <v>0</v>
      </c>
    </row>
    <row r="17" spans="1:23" ht="31.2" x14ac:dyDescent="0.25">
      <c r="A17" s="19" t="s">
        <v>48</v>
      </c>
      <c r="B17" s="51" t="s">
        <v>49</v>
      </c>
      <c r="C17" s="20" t="s">
        <v>40</v>
      </c>
      <c r="D17" s="22">
        <f>D43</f>
        <v>11.882400000000001</v>
      </c>
      <c r="E17" s="22" t="s">
        <v>30</v>
      </c>
      <c r="F17" s="22">
        <f t="shared" ref="F17:I17" si="9">F43</f>
        <v>11.882400000000001</v>
      </c>
      <c r="G17" s="22">
        <f t="shared" si="9"/>
        <v>0</v>
      </c>
      <c r="H17" s="22">
        <f t="shared" si="9"/>
        <v>0</v>
      </c>
      <c r="I17" s="22">
        <f t="shared" si="9"/>
        <v>11.882400000000001</v>
      </c>
      <c r="J17" s="22">
        <f t="shared" ref="J17:M17" si="10">J43</f>
        <v>0</v>
      </c>
      <c r="K17" s="22">
        <f t="shared" si="10"/>
        <v>9.9016640200000001</v>
      </c>
      <c r="L17" s="22" t="str">
        <f t="shared" si="10"/>
        <v>нд</v>
      </c>
      <c r="M17" s="22" t="str">
        <f t="shared" si="10"/>
        <v>нд</v>
      </c>
      <c r="N17" s="22" t="s">
        <v>30</v>
      </c>
      <c r="O17" s="22" t="s">
        <v>30</v>
      </c>
      <c r="P17" s="22">
        <f t="shared" ref="P17:U17" si="11">P43</f>
        <v>0</v>
      </c>
      <c r="Q17" s="22">
        <f t="shared" si="11"/>
        <v>0</v>
      </c>
      <c r="R17" s="22">
        <f t="shared" si="11"/>
        <v>1260</v>
      </c>
      <c r="S17" s="22">
        <f t="shared" si="11"/>
        <v>2500</v>
      </c>
      <c r="T17" s="22">
        <f t="shared" si="11"/>
        <v>4</v>
      </c>
      <c r="U17" s="22">
        <f t="shared" si="11"/>
        <v>4</v>
      </c>
    </row>
    <row r="18" spans="1:23" ht="62.4" x14ac:dyDescent="0.3">
      <c r="A18" s="19" t="s">
        <v>50</v>
      </c>
      <c r="B18" s="52" t="s">
        <v>51</v>
      </c>
      <c r="C18" s="20" t="s">
        <v>40</v>
      </c>
      <c r="D18" s="22">
        <v>0</v>
      </c>
      <c r="E18" s="22" t="s">
        <v>30</v>
      </c>
      <c r="F18" s="22">
        <v>0</v>
      </c>
      <c r="G18" s="22">
        <v>0</v>
      </c>
      <c r="H18" s="22">
        <v>0</v>
      </c>
      <c r="I18" s="22">
        <v>0</v>
      </c>
      <c r="J18" s="22">
        <v>0</v>
      </c>
      <c r="K18" s="22">
        <v>0</v>
      </c>
      <c r="L18" s="22" t="str">
        <f t="shared" ref="L18:M18" si="12">L44</f>
        <v>нд</v>
      </c>
      <c r="M18" s="22" t="str">
        <f t="shared" si="12"/>
        <v>нд</v>
      </c>
      <c r="N18" s="22" t="s">
        <v>30</v>
      </c>
      <c r="O18" s="22" t="s">
        <v>30</v>
      </c>
      <c r="P18" s="22">
        <v>0</v>
      </c>
      <c r="Q18" s="22">
        <v>0</v>
      </c>
      <c r="R18" s="22">
        <v>0</v>
      </c>
      <c r="S18" s="22">
        <v>0</v>
      </c>
      <c r="T18" s="22">
        <v>0</v>
      </c>
      <c r="U18" s="22">
        <v>0</v>
      </c>
    </row>
    <row r="19" spans="1:23" ht="31.2" x14ac:dyDescent="0.25">
      <c r="A19" s="19" t="s">
        <v>52</v>
      </c>
      <c r="B19" s="51" t="s">
        <v>53</v>
      </c>
      <c r="C19" s="20" t="s">
        <v>40</v>
      </c>
      <c r="D19" s="22">
        <v>0</v>
      </c>
      <c r="E19" s="22" t="s">
        <v>30</v>
      </c>
      <c r="F19" s="22">
        <v>0</v>
      </c>
      <c r="G19" s="22">
        <v>0</v>
      </c>
      <c r="H19" s="22">
        <v>0</v>
      </c>
      <c r="I19" s="22">
        <v>0</v>
      </c>
      <c r="J19" s="22">
        <v>0</v>
      </c>
      <c r="K19" s="22">
        <v>0</v>
      </c>
      <c r="L19" s="22" t="str">
        <f t="shared" ref="L19:M19" si="13">L45</f>
        <v>нд</v>
      </c>
      <c r="M19" s="22" t="str">
        <f t="shared" si="13"/>
        <v>нд</v>
      </c>
      <c r="N19" s="22" t="s">
        <v>30</v>
      </c>
      <c r="O19" s="22" t="s">
        <v>30</v>
      </c>
      <c r="P19" s="22">
        <v>0</v>
      </c>
      <c r="Q19" s="22">
        <v>0</v>
      </c>
      <c r="R19" s="22">
        <v>0</v>
      </c>
      <c r="S19" s="22">
        <v>0</v>
      </c>
      <c r="T19" s="22">
        <v>0</v>
      </c>
      <c r="U19" s="22">
        <v>0</v>
      </c>
    </row>
    <row r="20" spans="1:23" ht="31.2" x14ac:dyDescent="0.25">
      <c r="A20" s="19" t="s">
        <v>54</v>
      </c>
      <c r="B20" s="51" t="s">
        <v>55</v>
      </c>
      <c r="C20" s="20" t="s">
        <v>40</v>
      </c>
      <c r="D20" s="22">
        <v>0</v>
      </c>
      <c r="E20" s="22" t="s">
        <v>30</v>
      </c>
      <c r="F20" s="22">
        <v>0</v>
      </c>
      <c r="G20" s="22">
        <v>0</v>
      </c>
      <c r="H20" s="22">
        <v>0</v>
      </c>
      <c r="I20" s="22">
        <v>0</v>
      </c>
      <c r="J20" s="22">
        <v>0</v>
      </c>
      <c r="K20" s="22">
        <v>0</v>
      </c>
      <c r="L20" s="22" t="str">
        <f t="shared" ref="L20:M20" si="14">L46</f>
        <v>нд</v>
      </c>
      <c r="M20" s="22" t="str">
        <f t="shared" si="14"/>
        <v>нд</v>
      </c>
      <c r="N20" s="22" t="s">
        <v>30</v>
      </c>
      <c r="O20" s="22" t="s">
        <v>30</v>
      </c>
      <c r="P20" s="22">
        <v>0</v>
      </c>
      <c r="Q20" s="22">
        <v>0</v>
      </c>
      <c r="R20" s="22">
        <v>0</v>
      </c>
      <c r="S20" s="22">
        <v>0</v>
      </c>
      <c r="T20" s="22">
        <v>0</v>
      </c>
      <c r="U20" s="22">
        <v>0</v>
      </c>
    </row>
    <row r="21" spans="1:23" s="48" customFormat="1" ht="15.6" x14ac:dyDescent="0.3">
      <c r="A21" s="43" t="s">
        <v>56</v>
      </c>
      <c r="B21" s="53" t="s">
        <v>57</v>
      </c>
      <c r="C21" s="44" t="s">
        <v>40</v>
      </c>
      <c r="D21" s="45">
        <f>D69</f>
        <v>42.283559660000002</v>
      </c>
      <c r="E21" s="46" t="s">
        <v>30</v>
      </c>
      <c r="F21" s="45">
        <f t="shared" ref="F21:I21" si="15">F69</f>
        <v>42.283559660000002</v>
      </c>
      <c r="G21" s="45">
        <f t="shared" si="15"/>
        <v>0</v>
      </c>
      <c r="H21" s="45">
        <f t="shared" si="15"/>
        <v>0</v>
      </c>
      <c r="I21" s="45">
        <f t="shared" si="15"/>
        <v>42.283559660000002</v>
      </c>
      <c r="J21" s="45">
        <f t="shared" ref="J21:K21" si="16">J69</f>
        <v>0</v>
      </c>
      <c r="K21" s="45">
        <f t="shared" si="16"/>
        <v>35.236299716666664</v>
      </c>
      <c r="L21" s="45" t="str">
        <f t="shared" ref="L21:M21" si="17">L47</f>
        <v>нд</v>
      </c>
      <c r="M21" s="45" t="str">
        <f t="shared" si="17"/>
        <v>нд</v>
      </c>
      <c r="N21" s="46" t="s">
        <v>30</v>
      </c>
      <c r="O21" s="46" t="s">
        <v>30</v>
      </c>
      <c r="P21" s="45">
        <f t="shared" ref="P21:U21" si="18">P69</f>
        <v>0</v>
      </c>
      <c r="Q21" s="45">
        <f t="shared" si="18"/>
        <v>0</v>
      </c>
      <c r="R21" s="45">
        <f t="shared" si="18"/>
        <v>0</v>
      </c>
      <c r="S21" s="45">
        <f t="shared" si="18"/>
        <v>0</v>
      </c>
      <c r="T21" s="45">
        <f t="shared" si="18"/>
        <v>0</v>
      </c>
      <c r="U21" s="45">
        <f t="shared" si="18"/>
        <v>2</v>
      </c>
      <c r="V21" s="47"/>
      <c r="W21" s="47"/>
    </row>
    <row r="22" spans="1:23" s="86" customFormat="1" ht="15.6" x14ac:dyDescent="0.25">
      <c r="A22" s="81" t="s">
        <v>29</v>
      </c>
      <c r="B22" s="82" t="s">
        <v>37</v>
      </c>
      <c r="C22" s="83" t="s">
        <v>40</v>
      </c>
      <c r="D22" s="84">
        <f>D23+D44+D64+D67+D68+D69</f>
        <v>54.165959659999999</v>
      </c>
      <c r="E22" s="87" t="s">
        <v>30</v>
      </c>
      <c r="F22" s="84">
        <f t="shared" ref="F22:K22" si="19">F23+F44+F64+F67+F68+F69</f>
        <v>54.165959659999999</v>
      </c>
      <c r="G22" s="84">
        <f t="shared" si="19"/>
        <v>0</v>
      </c>
      <c r="H22" s="84">
        <f t="shared" si="19"/>
        <v>0</v>
      </c>
      <c r="I22" s="84">
        <f t="shared" si="19"/>
        <v>54.165959659999999</v>
      </c>
      <c r="J22" s="84">
        <f t="shared" si="19"/>
        <v>0</v>
      </c>
      <c r="K22" s="84">
        <f t="shared" si="19"/>
        <v>45.137963736666663</v>
      </c>
      <c r="L22" s="87" t="str">
        <f>L70</f>
        <v>нд</v>
      </c>
      <c r="M22" s="84" t="str">
        <f>M70</f>
        <v>нд</v>
      </c>
      <c r="N22" s="87" t="s">
        <v>30</v>
      </c>
      <c r="O22" s="87" t="s">
        <v>30</v>
      </c>
      <c r="P22" s="84">
        <f t="shared" ref="P22" si="20">P23+P44+P64+P67+P68+P69</f>
        <v>0</v>
      </c>
      <c r="Q22" s="84">
        <f t="shared" ref="Q22" si="21">Q23+Q44+Q64+Q67+Q68+Q69</f>
        <v>0</v>
      </c>
      <c r="R22" s="84">
        <f t="shared" ref="R22" si="22">R23+R44+R64+R67+R68+R69</f>
        <v>1260</v>
      </c>
      <c r="S22" s="84">
        <f t="shared" ref="S22" si="23">S23+S44+S64+S67+S68+S69</f>
        <v>2500</v>
      </c>
      <c r="T22" s="84">
        <f t="shared" ref="T22" si="24">T23+T44+T64+T67+T68+T69</f>
        <v>4</v>
      </c>
      <c r="U22" s="84">
        <f t="shared" ref="U22" si="25">U23+U44+U64+U67+U68+U69</f>
        <v>6</v>
      </c>
      <c r="V22" s="85"/>
      <c r="W22" s="85"/>
    </row>
    <row r="23" spans="1:23" ht="31.2" x14ac:dyDescent="0.25">
      <c r="A23" s="19" t="s">
        <v>58</v>
      </c>
      <c r="B23" s="51" t="s">
        <v>59</v>
      </c>
      <c r="C23" s="21" t="s">
        <v>40</v>
      </c>
      <c r="D23" s="22">
        <v>0</v>
      </c>
      <c r="E23" s="22" t="s">
        <v>30</v>
      </c>
      <c r="F23" s="22">
        <v>0</v>
      </c>
      <c r="G23" s="22">
        <v>0</v>
      </c>
      <c r="H23" s="22">
        <v>0</v>
      </c>
      <c r="I23" s="22">
        <v>0</v>
      </c>
      <c r="J23" s="22">
        <v>0</v>
      </c>
      <c r="K23" s="22">
        <v>0</v>
      </c>
      <c r="L23" s="22" t="s">
        <v>30</v>
      </c>
      <c r="M23" s="22" t="s">
        <v>30</v>
      </c>
      <c r="N23" s="22" t="s">
        <v>30</v>
      </c>
      <c r="O23" s="22" t="s">
        <v>30</v>
      </c>
      <c r="P23" s="22">
        <v>0</v>
      </c>
      <c r="Q23" s="22">
        <v>0</v>
      </c>
      <c r="R23" s="22">
        <v>0</v>
      </c>
      <c r="S23" s="22">
        <v>0</v>
      </c>
      <c r="T23" s="22">
        <v>0</v>
      </c>
      <c r="U23" s="22">
        <v>0</v>
      </c>
    </row>
    <row r="24" spans="1:23" ht="46.8" x14ac:dyDescent="0.25">
      <c r="A24" s="19" t="s">
        <v>60</v>
      </c>
      <c r="B24" s="51" t="s">
        <v>61</v>
      </c>
      <c r="C24" s="21" t="s">
        <v>40</v>
      </c>
      <c r="D24" s="22">
        <v>0</v>
      </c>
      <c r="E24" s="22" t="s">
        <v>30</v>
      </c>
      <c r="F24" s="22">
        <v>0</v>
      </c>
      <c r="G24" s="22">
        <v>0</v>
      </c>
      <c r="H24" s="22">
        <v>0</v>
      </c>
      <c r="I24" s="22">
        <v>0</v>
      </c>
      <c r="J24" s="22">
        <v>0</v>
      </c>
      <c r="K24" s="22">
        <v>0</v>
      </c>
      <c r="L24" s="22" t="s">
        <v>30</v>
      </c>
      <c r="M24" s="22" t="s">
        <v>30</v>
      </c>
      <c r="N24" s="22" t="s">
        <v>30</v>
      </c>
      <c r="O24" s="22" t="s">
        <v>30</v>
      </c>
      <c r="P24" s="22">
        <v>0</v>
      </c>
      <c r="Q24" s="22">
        <v>0</v>
      </c>
      <c r="R24" s="22">
        <v>0</v>
      </c>
      <c r="S24" s="22">
        <v>0</v>
      </c>
      <c r="T24" s="22">
        <v>0</v>
      </c>
      <c r="U24" s="22">
        <v>0</v>
      </c>
    </row>
    <row r="25" spans="1:23" ht="62.4" x14ac:dyDescent="0.25">
      <c r="A25" s="19" t="s">
        <v>62</v>
      </c>
      <c r="B25" s="51" t="s">
        <v>63</v>
      </c>
      <c r="C25" s="21" t="s">
        <v>40</v>
      </c>
      <c r="D25" s="22">
        <v>0</v>
      </c>
      <c r="E25" s="22" t="s">
        <v>30</v>
      </c>
      <c r="F25" s="22">
        <v>0</v>
      </c>
      <c r="G25" s="22">
        <v>0</v>
      </c>
      <c r="H25" s="22">
        <v>0</v>
      </c>
      <c r="I25" s="22">
        <v>0</v>
      </c>
      <c r="J25" s="22">
        <v>0</v>
      </c>
      <c r="K25" s="22">
        <v>0</v>
      </c>
      <c r="L25" s="22" t="s">
        <v>30</v>
      </c>
      <c r="M25" s="22" t="s">
        <v>30</v>
      </c>
      <c r="N25" s="22" t="s">
        <v>30</v>
      </c>
      <c r="O25" s="22" t="s">
        <v>30</v>
      </c>
      <c r="P25" s="22">
        <v>0</v>
      </c>
      <c r="Q25" s="22">
        <v>0</v>
      </c>
      <c r="R25" s="22">
        <v>0</v>
      </c>
      <c r="S25" s="22">
        <v>0</v>
      </c>
      <c r="T25" s="22">
        <v>0</v>
      </c>
      <c r="U25" s="22">
        <v>0</v>
      </c>
    </row>
    <row r="26" spans="1:23" ht="62.4" x14ac:dyDescent="0.25">
      <c r="A26" s="19" t="s">
        <v>64</v>
      </c>
      <c r="B26" s="51" t="s">
        <v>65</v>
      </c>
      <c r="C26" s="21" t="s">
        <v>40</v>
      </c>
      <c r="D26" s="22">
        <v>0</v>
      </c>
      <c r="E26" s="22" t="s">
        <v>30</v>
      </c>
      <c r="F26" s="22">
        <v>0</v>
      </c>
      <c r="G26" s="22">
        <v>0</v>
      </c>
      <c r="H26" s="22">
        <v>0</v>
      </c>
      <c r="I26" s="22">
        <v>0</v>
      </c>
      <c r="J26" s="22">
        <v>0</v>
      </c>
      <c r="K26" s="22">
        <v>0</v>
      </c>
      <c r="L26" s="22" t="s">
        <v>30</v>
      </c>
      <c r="M26" s="22" t="s">
        <v>30</v>
      </c>
      <c r="N26" s="22" t="s">
        <v>30</v>
      </c>
      <c r="O26" s="22" t="s">
        <v>30</v>
      </c>
      <c r="P26" s="22">
        <v>0</v>
      </c>
      <c r="Q26" s="22">
        <v>0</v>
      </c>
      <c r="R26" s="22">
        <v>0</v>
      </c>
      <c r="S26" s="22">
        <v>0</v>
      </c>
      <c r="T26" s="22">
        <v>0</v>
      </c>
      <c r="U26" s="22">
        <v>0</v>
      </c>
    </row>
    <row r="27" spans="1:23" ht="46.8" x14ac:dyDescent="0.25">
      <c r="A27" s="19" t="s">
        <v>66</v>
      </c>
      <c r="B27" s="51" t="s">
        <v>67</v>
      </c>
      <c r="C27" s="21" t="s">
        <v>40</v>
      </c>
      <c r="D27" s="22">
        <v>0</v>
      </c>
      <c r="E27" s="22" t="s">
        <v>30</v>
      </c>
      <c r="F27" s="22">
        <v>0</v>
      </c>
      <c r="G27" s="22">
        <v>0</v>
      </c>
      <c r="H27" s="22">
        <v>0</v>
      </c>
      <c r="I27" s="22">
        <v>0</v>
      </c>
      <c r="J27" s="22">
        <v>0</v>
      </c>
      <c r="K27" s="22">
        <v>0</v>
      </c>
      <c r="L27" s="22" t="s">
        <v>30</v>
      </c>
      <c r="M27" s="22" t="s">
        <v>30</v>
      </c>
      <c r="N27" s="22" t="s">
        <v>30</v>
      </c>
      <c r="O27" s="22" t="s">
        <v>30</v>
      </c>
      <c r="P27" s="22">
        <v>0</v>
      </c>
      <c r="Q27" s="22">
        <v>0</v>
      </c>
      <c r="R27" s="22">
        <v>0</v>
      </c>
      <c r="S27" s="22">
        <v>0</v>
      </c>
      <c r="T27" s="22">
        <v>0</v>
      </c>
      <c r="U27" s="22">
        <v>0</v>
      </c>
    </row>
    <row r="28" spans="1:23" ht="31.2" x14ac:dyDescent="0.25">
      <c r="A28" s="19" t="s">
        <v>68</v>
      </c>
      <c r="B28" s="51" t="s">
        <v>69</v>
      </c>
      <c r="C28" s="21" t="s">
        <v>40</v>
      </c>
      <c r="D28" s="22">
        <v>0</v>
      </c>
      <c r="E28" s="22" t="s">
        <v>30</v>
      </c>
      <c r="F28" s="22">
        <v>0</v>
      </c>
      <c r="G28" s="22">
        <v>0</v>
      </c>
      <c r="H28" s="22">
        <v>0</v>
      </c>
      <c r="I28" s="22">
        <v>0</v>
      </c>
      <c r="J28" s="22">
        <v>0</v>
      </c>
      <c r="K28" s="22">
        <v>0</v>
      </c>
      <c r="L28" s="22" t="s">
        <v>30</v>
      </c>
      <c r="M28" s="22" t="s">
        <v>30</v>
      </c>
      <c r="N28" s="22" t="s">
        <v>30</v>
      </c>
      <c r="O28" s="22" t="s">
        <v>30</v>
      </c>
      <c r="P28" s="22">
        <v>0</v>
      </c>
      <c r="Q28" s="22">
        <v>0</v>
      </c>
      <c r="R28" s="22">
        <v>0</v>
      </c>
      <c r="S28" s="22">
        <v>0</v>
      </c>
      <c r="T28" s="22">
        <v>0</v>
      </c>
      <c r="U28" s="22">
        <v>0</v>
      </c>
    </row>
    <row r="29" spans="1:23" ht="62.4" x14ac:dyDescent="0.25">
      <c r="A29" s="19" t="s">
        <v>70</v>
      </c>
      <c r="B29" s="51" t="s">
        <v>71</v>
      </c>
      <c r="C29" s="21" t="s">
        <v>40</v>
      </c>
      <c r="D29" s="22">
        <v>0</v>
      </c>
      <c r="E29" s="22" t="s">
        <v>30</v>
      </c>
      <c r="F29" s="22">
        <v>0</v>
      </c>
      <c r="G29" s="22">
        <v>0</v>
      </c>
      <c r="H29" s="22">
        <v>0</v>
      </c>
      <c r="I29" s="22">
        <v>0</v>
      </c>
      <c r="J29" s="22">
        <v>0</v>
      </c>
      <c r="K29" s="22">
        <v>0</v>
      </c>
      <c r="L29" s="22" t="s">
        <v>30</v>
      </c>
      <c r="M29" s="22" t="s">
        <v>30</v>
      </c>
      <c r="N29" s="22" t="s">
        <v>30</v>
      </c>
      <c r="O29" s="22" t="s">
        <v>30</v>
      </c>
      <c r="P29" s="22">
        <v>0</v>
      </c>
      <c r="Q29" s="22">
        <v>0</v>
      </c>
      <c r="R29" s="22">
        <v>0</v>
      </c>
      <c r="S29" s="22">
        <v>0</v>
      </c>
      <c r="T29" s="22">
        <v>0</v>
      </c>
      <c r="U29" s="22">
        <v>0</v>
      </c>
    </row>
    <row r="30" spans="1:23" ht="46.8" x14ac:dyDescent="0.25">
      <c r="A30" s="19" t="s">
        <v>72</v>
      </c>
      <c r="B30" s="51" t="s">
        <v>73</v>
      </c>
      <c r="C30" s="21" t="s">
        <v>40</v>
      </c>
      <c r="D30" s="22">
        <v>0</v>
      </c>
      <c r="E30" s="22" t="s">
        <v>30</v>
      </c>
      <c r="F30" s="22">
        <v>0</v>
      </c>
      <c r="G30" s="22">
        <v>0</v>
      </c>
      <c r="H30" s="22">
        <v>0</v>
      </c>
      <c r="I30" s="22">
        <v>0</v>
      </c>
      <c r="J30" s="22">
        <v>0</v>
      </c>
      <c r="K30" s="22">
        <v>0</v>
      </c>
      <c r="L30" s="22" t="s">
        <v>30</v>
      </c>
      <c r="M30" s="22" t="s">
        <v>30</v>
      </c>
      <c r="N30" s="22" t="s">
        <v>30</v>
      </c>
      <c r="O30" s="22" t="s">
        <v>30</v>
      </c>
      <c r="P30" s="22">
        <v>0</v>
      </c>
      <c r="Q30" s="22">
        <v>0</v>
      </c>
      <c r="R30" s="22">
        <v>0</v>
      </c>
      <c r="S30" s="22">
        <v>0</v>
      </c>
      <c r="T30" s="22">
        <v>0</v>
      </c>
      <c r="U30" s="22">
        <v>0</v>
      </c>
    </row>
    <row r="31" spans="1:23" ht="46.8" x14ac:dyDescent="0.25">
      <c r="A31" s="19" t="s">
        <v>74</v>
      </c>
      <c r="B31" s="51" t="s">
        <v>75</v>
      </c>
      <c r="C31" s="21" t="s">
        <v>40</v>
      </c>
      <c r="D31" s="22">
        <v>0</v>
      </c>
      <c r="E31" s="22" t="s">
        <v>30</v>
      </c>
      <c r="F31" s="22">
        <v>0</v>
      </c>
      <c r="G31" s="22">
        <v>0</v>
      </c>
      <c r="H31" s="22">
        <v>0</v>
      </c>
      <c r="I31" s="22">
        <v>0</v>
      </c>
      <c r="J31" s="22">
        <v>0</v>
      </c>
      <c r="K31" s="22">
        <v>0</v>
      </c>
      <c r="L31" s="22" t="s">
        <v>30</v>
      </c>
      <c r="M31" s="22" t="s">
        <v>30</v>
      </c>
      <c r="N31" s="22" t="s">
        <v>30</v>
      </c>
      <c r="O31" s="22" t="s">
        <v>30</v>
      </c>
      <c r="P31" s="22">
        <v>0</v>
      </c>
      <c r="Q31" s="22">
        <v>0</v>
      </c>
      <c r="R31" s="22">
        <v>0</v>
      </c>
      <c r="S31" s="22">
        <v>0</v>
      </c>
      <c r="T31" s="22">
        <v>0</v>
      </c>
      <c r="U31" s="22">
        <v>0</v>
      </c>
    </row>
    <row r="32" spans="1:23" ht="31.2" x14ac:dyDescent="0.25">
      <c r="A32" s="19" t="s">
        <v>76</v>
      </c>
      <c r="B32" s="51" t="s">
        <v>77</v>
      </c>
      <c r="C32" s="21" t="s">
        <v>40</v>
      </c>
      <c r="D32" s="22">
        <v>0</v>
      </c>
      <c r="E32" s="22" t="s">
        <v>30</v>
      </c>
      <c r="F32" s="22">
        <v>0</v>
      </c>
      <c r="G32" s="22">
        <v>0</v>
      </c>
      <c r="H32" s="22">
        <v>0</v>
      </c>
      <c r="I32" s="22">
        <v>0</v>
      </c>
      <c r="J32" s="22">
        <v>0</v>
      </c>
      <c r="K32" s="22">
        <v>0</v>
      </c>
      <c r="L32" s="22" t="s">
        <v>30</v>
      </c>
      <c r="M32" s="22" t="s">
        <v>30</v>
      </c>
      <c r="N32" s="22" t="s">
        <v>30</v>
      </c>
      <c r="O32" s="22" t="s">
        <v>30</v>
      </c>
      <c r="P32" s="22">
        <v>0</v>
      </c>
      <c r="Q32" s="22">
        <v>0</v>
      </c>
      <c r="R32" s="22">
        <v>0</v>
      </c>
      <c r="S32" s="22">
        <v>0</v>
      </c>
      <c r="T32" s="22">
        <v>0</v>
      </c>
      <c r="U32" s="22">
        <v>0</v>
      </c>
    </row>
    <row r="33" spans="1:23" ht="93.6" x14ac:dyDescent="0.25">
      <c r="A33" s="19" t="s">
        <v>76</v>
      </c>
      <c r="B33" s="51" t="s">
        <v>78</v>
      </c>
      <c r="C33" s="21" t="s">
        <v>40</v>
      </c>
      <c r="D33" s="22">
        <v>0</v>
      </c>
      <c r="E33" s="22" t="s">
        <v>30</v>
      </c>
      <c r="F33" s="22">
        <v>0</v>
      </c>
      <c r="G33" s="22">
        <v>0</v>
      </c>
      <c r="H33" s="22">
        <v>0</v>
      </c>
      <c r="I33" s="22">
        <v>0</v>
      </c>
      <c r="J33" s="22">
        <v>0</v>
      </c>
      <c r="K33" s="22">
        <v>0</v>
      </c>
      <c r="L33" s="22" t="s">
        <v>30</v>
      </c>
      <c r="M33" s="22" t="s">
        <v>30</v>
      </c>
      <c r="N33" s="22" t="s">
        <v>30</v>
      </c>
      <c r="O33" s="22" t="s">
        <v>30</v>
      </c>
      <c r="P33" s="22">
        <v>0</v>
      </c>
      <c r="Q33" s="22">
        <v>0</v>
      </c>
      <c r="R33" s="22">
        <v>0</v>
      </c>
      <c r="S33" s="22">
        <v>0</v>
      </c>
      <c r="T33" s="22">
        <v>0</v>
      </c>
      <c r="U33" s="22">
        <v>0</v>
      </c>
    </row>
    <row r="34" spans="1:23" ht="78" x14ac:dyDescent="0.25">
      <c r="A34" s="19" t="s">
        <v>76</v>
      </c>
      <c r="B34" s="51" t="s">
        <v>79</v>
      </c>
      <c r="C34" s="21" t="s">
        <v>40</v>
      </c>
      <c r="D34" s="22">
        <v>0</v>
      </c>
      <c r="E34" s="22" t="s">
        <v>30</v>
      </c>
      <c r="F34" s="22">
        <v>0</v>
      </c>
      <c r="G34" s="22">
        <v>0</v>
      </c>
      <c r="H34" s="22">
        <v>0</v>
      </c>
      <c r="I34" s="22">
        <v>0</v>
      </c>
      <c r="J34" s="22">
        <v>0</v>
      </c>
      <c r="K34" s="22">
        <v>0</v>
      </c>
      <c r="L34" s="22" t="s">
        <v>30</v>
      </c>
      <c r="M34" s="22" t="s">
        <v>30</v>
      </c>
      <c r="N34" s="22" t="s">
        <v>30</v>
      </c>
      <c r="O34" s="22" t="s">
        <v>30</v>
      </c>
      <c r="P34" s="22">
        <v>0</v>
      </c>
      <c r="Q34" s="22">
        <v>0</v>
      </c>
      <c r="R34" s="22">
        <v>0</v>
      </c>
      <c r="S34" s="22">
        <v>0</v>
      </c>
      <c r="T34" s="22">
        <v>0</v>
      </c>
      <c r="U34" s="22">
        <v>0</v>
      </c>
    </row>
    <row r="35" spans="1:23" ht="93.6" x14ac:dyDescent="0.25">
      <c r="A35" s="19" t="s">
        <v>76</v>
      </c>
      <c r="B35" s="51" t="s">
        <v>80</v>
      </c>
      <c r="C35" s="21" t="s">
        <v>40</v>
      </c>
      <c r="D35" s="22">
        <v>0</v>
      </c>
      <c r="E35" s="22" t="s">
        <v>30</v>
      </c>
      <c r="F35" s="22">
        <v>0</v>
      </c>
      <c r="G35" s="22">
        <v>0</v>
      </c>
      <c r="H35" s="22">
        <v>0</v>
      </c>
      <c r="I35" s="22">
        <v>0</v>
      </c>
      <c r="J35" s="22">
        <v>0</v>
      </c>
      <c r="K35" s="22">
        <v>0</v>
      </c>
      <c r="L35" s="22" t="s">
        <v>30</v>
      </c>
      <c r="M35" s="22" t="s">
        <v>30</v>
      </c>
      <c r="N35" s="22" t="s">
        <v>30</v>
      </c>
      <c r="O35" s="22" t="s">
        <v>30</v>
      </c>
      <c r="P35" s="22">
        <v>0</v>
      </c>
      <c r="Q35" s="22">
        <v>0</v>
      </c>
      <c r="R35" s="22">
        <v>0</v>
      </c>
      <c r="S35" s="22">
        <v>0</v>
      </c>
      <c r="T35" s="22">
        <v>0</v>
      </c>
      <c r="U35" s="22">
        <v>0</v>
      </c>
    </row>
    <row r="36" spans="1:23" ht="31.2" x14ac:dyDescent="0.25">
      <c r="A36" s="19" t="s">
        <v>81</v>
      </c>
      <c r="B36" s="51" t="s">
        <v>77</v>
      </c>
      <c r="C36" s="21" t="s">
        <v>40</v>
      </c>
      <c r="D36" s="22">
        <v>0</v>
      </c>
      <c r="E36" s="22" t="s">
        <v>30</v>
      </c>
      <c r="F36" s="22">
        <v>0</v>
      </c>
      <c r="G36" s="22">
        <v>0</v>
      </c>
      <c r="H36" s="22">
        <v>0</v>
      </c>
      <c r="I36" s="22">
        <v>0</v>
      </c>
      <c r="J36" s="22">
        <v>0</v>
      </c>
      <c r="K36" s="22">
        <v>0</v>
      </c>
      <c r="L36" s="22" t="s">
        <v>30</v>
      </c>
      <c r="M36" s="22" t="s">
        <v>30</v>
      </c>
      <c r="N36" s="22" t="s">
        <v>30</v>
      </c>
      <c r="O36" s="22" t="s">
        <v>30</v>
      </c>
      <c r="P36" s="22">
        <v>0</v>
      </c>
      <c r="Q36" s="22">
        <v>0</v>
      </c>
      <c r="R36" s="22">
        <v>0</v>
      </c>
      <c r="S36" s="22">
        <v>0</v>
      </c>
      <c r="T36" s="22">
        <v>0</v>
      </c>
      <c r="U36" s="22">
        <v>0</v>
      </c>
    </row>
    <row r="37" spans="1:23" ht="93.6" x14ac:dyDescent="0.25">
      <c r="A37" s="19" t="s">
        <v>81</v>
      </c>
      <c r="B37" s="51" t="s">
        <v>78</v>
      </c>
      <c r="C37" s="21" t="s">
        <v>40</v>
      </c>
      <c r="D37" s="22">
        <v>0</v>
      </c>
      <c r="E37" s="22" t="s">
        <v>30</v>
      </c>
      <c r="F37" s="22">
        <v>0</v>
      </c>
      <c r="G37" s="22">
        <v>0</v>
      </c>
      <c r="H37" s="22">
        <v>0</v>
      </c>
      <c r="I37" s="22">
        <v>0</v>
      </c>
      <c r="J37" s="22">
        <v>0</v>
      </c>
      <c r="K37" s="22">
        <v>0</v>
      </c>
      <c r="L37" s="22" t="s">
        <v>30</v>
      </c>
      <c r="M37" s="22" t="s">
        <v>30</v>
      </c>
      <c r="N37" s="22" t="s">
        <v>30</v>
      </c>
      <c r="O37" s="22" t="s">
        <v>30</v>
      </c>
      <c r="P37" s="22">
        <v>0</v>
      </c>
      <c r="Q37" s="22">
        <v>0</v>
      </c>
      <c r="R37" s="22">
        <v>0</v>
      </c>
      <c r="S37" s="22">
        <v>0</v>
      </c>
      <c r="T37" s="22">
        <v>0</v>
      </c>
      <c r="U37" s="22">
        <v>0</v>
      </c>
    </row>
    <row r="38" spans="1:23" ht="78" x14ac:dyDescent="0.25">
      <c r="A38" s="19" t="s">
        <v>81</v>
      </c>
      <c r="B38" s="51" t="s">
        <v>79</v>
      </c>
      <c r="C38" s="21" t="s">
        <v>40</v>
      </c>
      <c r="D38" s="22">
        <v>0</v>
      </c>
      <c r="E38" s="22" t="s">
        <v>30</v>
      </c>
      <c r="F38" s="22">
        <v>0</v>
      </c>
      <c r="G38" s="22">
        <v>0</v>
      </c>
      <c r="H38" s="22">
        <v>0</v>
      </c>
      <c r="I38" s="22">
        <v>0</v>
      </c>
      <c r="J38" s="22">
        <v>0</v>
      </c>
      <c r="K38" s="22">
        <v>0</v>
      </c>
      <c r="L38" s="22" t="s">
        <v>30</v>
      </c>
      <c r="M38" s="22" t="s">
        <v>30</v>
      </c>
      <c r="N38" s="22" t="s">
        <v>30</v>
      </c>
      <c r="O38" s="22" t="s">
        <v>30</v>
      </c>
      <c r="P38" s="22">
        <v>0</v>
      </c>
      <c r="Q38" s="22">
        <v>0</v>
      </c>
      <c r="R38" s="22">
        <v>0</v>
      </c>
      <c r="S38" s="22">
        <v>0</v>
      </c>
      <c r="T38" s="22">
        <v>0</v>
      </c>
      <c r="U38" s="22">
        <v>0</v>
      </c>
    </row>
    <row r="39" spans="1:23" ht="93.6" x14ac:dyDescent="0.25">
      <c r="A39" s="19" t="s">
        <v>81</v>
      </c>
      <c r="B39" s="51" t="s">
        <v>82</v>
      </c>
      <c r="C39" s="21" t="s">
        <v>40</v>
      </c>
      <c r="D39" s="22">
        <v>0</v>
      </c>
      <c r="E39" s="22" t="s">
        <v>30</v>
      </c>
      <c r="F39" s="22">
        <v>0</v>
      </c>
      <c r="G39" s="22">
        <v>0</v>
      </c>
      <c r="H39" s="22">
        <v>0</v>
      </c>
      <c r="I39" s="22">
        <v>0</v>
      </c>
      <c r="J39" s="22">
        <v>0</v>
      </c>
      <c r="K39" s="22">
        <v>0</v>
      </c>
      <c r="L39" s="22" t="s">
        <v>30</v>
      </c>
      <c r="M39" s="22" t="s">
        <v>30</v>
      </c>
      <c r="N39" s="22" t="s">
        <v>30</v>
      </c>
      <c r="O39" s="22" t="s">
        <v>30</v>
      </c>
      <c r="P39" s="22">
        <v>0</v>
      </c>
      <c r="Q39" s="22">
        <v>0</v>
      </c>
      <c r="R39" s="22">
        <v>0</v>
      </c>
      <c r="S39" s="22">
        <v>0</v>
      </c>
      <c r="T39" s="22">
        <v>0</v>
      </c>
      <c r="U39" s="22">
        <v>0</v>
      </c>
    </row>
    <row r="40" spans="1:23" ht="78" x14ac:dyDescent="0.25">
      <c r="A40" s="19" t="s">
        <v>83</v>
      </c>
      <c r="B40" s="51" t="s">
        <v>84</v>
      </c>
      <c r="C40" s="21" t="s">
        <v>40</v>
      </c>
      <c r="D40" s="22">
        <v>0</v>
      </c>
      <c r="E40" s="22" t="s">
        <v>30</v>
      </c>
      <c r="F40" s="22">
        <v>0</v>
      </c>
      <c r="G40" s="22">
        <v>0</v>
      </c>
      <c r="H40" s="22">
        <v>0</v>
      </c>
      <c r="I40" s="22">
        <v>0</v>
      </c>
      <c r="J40" s="22">
        <v>0</v>
      </c>
      <c r="K40" s="22">
        <v>0</v>
      </c>
      <c r="L40" s="22" t="s">
        <v>30</v>
      </c>
      <c r="M40" s="22" t="s">
        <v>30</v>
      </c>
      <c r="N40" s="22" t="s">
        <v>30</v>
      </c>
      <c r="O40" s="22" t="s">
        <v>30</v>
      </c>
      <c r="P40" s="22">
        <v>0</v>
      </c>
      <c r="Q40" s="22">
        <v>0</v>
      </c>
      <c r="R40" s="22">
        <v>0</v>
      </c>
      <c r="S40" s="22">
        <v>0</v>
      </c>
      <c r="T40" s="22">
        <v>0</v>
      </c>
      <c r="U40" s="22">
        <v>0</v>
      </c>
    </row>
    <row r="41" spans="1:23" ht="62.4" x14ac:dyDescent="0.25">
      <c r="A41" s="19" t="s">
        <v>85</v>
      </c>
      <c r="B41" s="51" t="s">
        <v>86</v>
      </c>
      <c r="C41" s="21" t="s">
        <v>40</v>
      </c>
      <c r="D41" s="22">
        <v>0</v>
      </c>
      <c r="E41" s="22" t="s">
        <v>30</v>
      </c>
      <c r="F41" s="22">
        <v>0</v>
      </c>
      <c r="G41" s="22">
        <v>0</v>
      </c>
      <c r="H41" s="22">
        <v>0</v>
      </c>
      <c r="I41" s="22">
        <v>0</v>
      </c>
      <c r="J41" s="22">
        <v>0</v>
      </c>
      <c r="K41" s="22">
        <v>0</v>
      </c>
      <c r="L41" s="22" t="s">
        <v>30</v>
      </c>
      <c r="M41" s="22" t="s">
        <v>30</v>
      </c>
      <c r="N41" s="22" t="s">
        <v>30</v>
      </c>
      <c r="O41" s="22" t="s">
        <v>30</v>
      </c>
      <c r="P41" s="22">
        <v>0</v>
      </c>
      <c r="Q41" s="22">
        <v>0</v>
      </c>
      <c r="R41" s="22">
        <v>0</v>
      </c>
      <c r="S41" s="22">
        <v>0</v>
      </c>
      <c r="T41" s="22">
        <v>0</v>
      </c>
      <c r="U41" s="22">
        <v>0</v>
      </c>
    </row>
    <row r="42" spans="1:23" ht="78" x14ac:dyDescent="0.25">
      <c r="A42" s="19" t="s">
        <v>87</v>
      </c>
      <c r="B42" s="51" t="s">
        <v>88</v>
      </c>
      <c r="C42" s="21" t="s">
        <v>40</v>
      </c>
      <c r="D42" s="22">
        <v>0</v>
      </c>
      <c r="E42" s="22" t="s">
        <v>30</v>
      </c>
      <c r="F42" s="22">
        <v>0</v>
      </c>
      <c r="G42" s="22">
        <v>0</v>
      </c>
      <c r="H42" s="22">
        <v>0</v>
      </c>
      <c r="I42" s="22">
        <v>0</v>
      </c>
      <c r="J42" s="22">
        <v>0</v>
      </c>
      <c r="K42" s="22">
        <v>0</v>
      </c>
      <c r="L42" s="22" t="s">
        <v>30</v>
      </c>
      <c r="M42" s="22" t="s">
        <v>30</v>
      </c>
      <c r="N42" s="22" t="s">
        <v>30</v>
      </c>
      <c r="O42" s="22" t="s">
        <v>30</v>
      </c>
      <c r="P42" s="22">
        <v>0</v>
      </c>
      <c r="Q42" s="22">
        <v>0</v>
      </c>
      <c r="R42" s="22">
        <v>0</v>
      </c>
      <c r="S42" s="22">
        <v>0</v>
      </c>
      <c r="T42" s="22">
        <v>0</v>
      </c>
      <c r="U42" s="22">
        <v>0</v>
      </c>
    </row>
    <row r="43" spans="1:23" s="50" customFormat="1" ht="31.2" x14ac:dyDescent="0.25">
      <c r="A43" s="88" t="s">
        <v>89</v>
      </c>
      <c r="B43" s="89" t="s">
        <v>90</v>
      </c>
      <c r="C43" s="90" t="s">
        <v>40</v>
      </c>
      <c r="D43" s="91">
        <f>D44+D49+D52+D61</f>
        <v>11.882400000000001</v>
      </c>
      <c r="E43" s="91" t="s">
        <v>30</v>
      </c>
      <c r="F43" s="91">
        <f t="shared" ref="F43:J43" si="26">F44+F49+F52+F61</f>
        <v>11.882400000000001</v>
      </c>
      <c r="G43" s="91">
        <f t="shared" si="26"/>
        <v>0</v>
      </c>
      <c r="H43" s="91">
        <f t="shared" si="26"/>
        <v>0</v>
      </c>
      <c r="I43" s="91">
        <f t="shared" si="26"/>
        <v>11.882400000000001</v>
      </c>
      <c r="J43" s="91">
        <f t="shared" si="26"/>
        <v>0</v>
      </c>
      <c r="K43" s="91">
        <f>K44+K49+K52+K61</f>
        <v>9.9016640200000001</v>
      </c>
      <c r="L43" s="91" t="s">
        <v>30</v>
      </c>
      <c r="M43" s="91" t="s">
        <v>30</v>
      </c>
      <c r="N43" s="91" t="s">
        <v>30</v>
      </c>
      <c r="O43" s="91" t="s">
        <v>30</v>
      </c>
      <c r="P43" s="91">
        <f t="shared" ref="P43:U43" si="27">P44+P49+P52+P61</f>
        <v>0</v>
      </c>
      <c r="Q43" s="91">
        <f t="shared" si="27"/>
        <v>0</v>
      </c>
      <c r="R43" s="91">
        <f t="shared" si="27"/>
        <v>1260</v>
      </c>
      <c r="S43" s="91">
        <f t="shared" si="27"/>
        <v>2500</v>
      </c>
      <c r="T43" s="91">
        <f t="shared" si="27"/>
        <v>4</v>
      </c>
      <c r="U43" s="91">
        <f t="shared" si="27"/>
        <v>4</v>
      </c>
      <c r="V43" s="49"/>
      <c r="W43" s="49"/>
    </row>
    <row r="44" spans="1:23" s="50" customFormat="1" ht="62.4" x14ac:dyDescent="0.25">
      <c r="A44" s="88" t="s">
        <v>91</v>
      </c>
      <c r="B44" s="89" t="s">
        <v>92</v>
      </c>
      <c r="C44" s="90" t="s">
        <v>40</v>
      </c>
      <c r="D44" s="91">
        <f>D45+D48</f>
        <v>11.882400000000001</v>
      </c>
      <c r="E44" s="91" t="s">
        <v>30</v>
      </c>
      <c r="F44" s="91">
        <f t="shared" ref="F44:J44" si="28">F45+F48</f>
        <v>11.882400000000001</v>
      </c>
      <c r="G44" s="91">
        <f t="shared" si="28"/>
        <v>0</v>
      </c>
      <c r="H44" s="91">
        <f t="shared" si="28"/>
        <v>0</v>
      </c>
      <c r="I44" s="91">
        <f t="shared" si="28"/>
        <v>11.882400000000001</v>
      </c>
      <c r="J44" s="91">
        <f t="shared" si="28"/>
        <v>0</v>
      </c>
      <c r="K44" s="91">
        <f>K45+K48</f>
        <v>9.9016640200000001</v>
      </c>
      <c r="L44" s="91" t="s">
        <v>30</v>
      </c>
      <c r="M44" s="91" t="s">
        <v>30</v>
      </c>
      <c r="N44" s="91" t="s">
        <v>30</v>
      </c>
      <c r="O44" s="91" t="s">
        <v>30</v>
      </c>
      <c r="P44" s="91">
        <f t="shared" ref="P44:U44" si="29">P45+P48</f>
        <v>0</v>
      </c>
      <c r="Q44" s="91">
        <f t="shared" si="29"/>
        <v>0</v>
      </c>
      <c r="R44" s="91">
        <f t="shared" si="29"/>
        <v>1260</v>
      </c>
      <c r="S44" s="91">
        <f t="shared" si="29"/>
        <v>2500</v>
      </c>
      <c r="T44" s="91">
        <f t="shared" si="29"/>
        <v>4</v>
      </c>
      <c r="U44" s="91">
        <f t="shared" si="29"/>
        <v>4</v>
      </c>
      <c r="V44" s="49"/>
      <c r="W44" s="49"/>
    </row>
    <row r="45" spans="1:23" s="50" customFormat="1" ht="31.2" x14ac:dyDescent="0.25">
      <c r="A45" s="88" t="s">
        <v>93</v>
      </c>
      <c r="B45" s="89" t="s">
        <v>94</v>
      </c>
      <c r="C45" s="90" t="s">
        <v>40</v>
      </c>
      <c r="D45" s="91">
        <f>D46+D47</f>
        <v>11.882400000000001</v>
      </c>
      <c r="E45" s="91" t="s">
        <v>30</v>
      </c>
      <c r="F45" s="91">
        <f t="shared" ref="F45:J45" si="30">F46+F47</f>
        <v>11.882400000000001</v>
      </c>
      <c r="G45" s="91">
        <f t="shared" si="30"/>
        <v>0</v>
      </c>
      <c r="H45" s="91">
        <f t="shared" si="30"/>
        <v>0</v>
      </c>
      <c r="I45" s="91">
        <f t="shared" si="30"/>
        <v>11.882400000000001</v>
      </c>
      <c r="J45" s="91">
        <f t="shared" si="30"/>
        <v>0</v>
      </c>
      <c r="K45" s="91">
        <f>K46+K47</f>
        <v>9.9016640200000001</v>
      </c>
      <c r="L45" s="91" t="s">
        <v>30</v>
      </c>
      <c r="M45" s="91" t="s">
        <v>30</v>
      </c>
      <c r="N45" s="91" t="s">
        <v>30</v>
      </c>
      <c r="O45" s="91" t="s">
        <v>30</v>
      </c>
      <c r="P45" s="91">
        <f t="shared" ref="P45:U45" si="31">P46+P47</f>
        <v>0</v>
      </c>
      <c r="Q45" s="91">
        <f t="shared" si="31"/>
        <v>0</v>
      </c>
      <c r="R45" s="91">
        <f t="shared" si="31"/>
        <v>1260</v>
      </c>
      <c r="S45" s="91">
        <f t="shared" si="31"/>
        <v>2500</v>
      </c>
      <c r="T45" s="91">
        <f t="shared" si="31"/>
        <v>4</v>
      </c>
      <c r="U45" s="91">
        <f t="shared" si="31"/>
        <v>4</v>
      </c>
      <c r="V45" s="49"/>
      <c r="W45" s="49"/>
    </row>
    <row r="46" spans="1:23" s="36" customFormat="1" ht="93" customHeight="1" x14ac:dyDescent="0.25">
      <c r="A46" s="27" t="s">
        <v>93</v>
      </c>
      <c r="B46" s="28" t="s">
        <v>136</v>
      </c>
      <c r="C46" s="29" t="s">
        <v>144</v>
      </c>
      <c r="D46" s="57">
        <v>5.9412000000000003</v>
      </c>
      <c r="E46" s="32" t="s">
        <v>30</v>
      </c>
      <c r="F46" s="32">
        <f>I46</f>
        <v>5.9412000000000003</v>
      </c>
      <c r="G46" s="32">
        <v>0</v>
      </c>
      <c r="H46" s="32">
        <v>0</v>
      </c>
      <c r="I46" s="57">
        <f>D46</f>
        <v>5.9412000000000003</v>
      </c>
      <c r="J46" s="32">
        <v>0</v>
      </c>
      <c r="K46" s="57">
        <v>4.9508320100000001</v>
      </c>
      <c r="L46" s="32" t="s">
        <v>30</v>
      </c>
      <c r="M46" s="32" t="s">
        <v>30</v>
      </c>
      <c r="N46" s="92" t="s">
        <v>138</v>
      </c>
      <c r="O46" s="32" t="s">
        <v>30</v>
      </c>
      <c r="P46" s="32">
        <v>0</v>
      </c>
      <c r="Q46" s="32">
        <v>0</v>
      </c>
      <c r="R46" s="32">
        <v>630</v>
      </c>
      <c r="S46" s="32">
        <v>1250</v>
      </c>
      <c r="T46" s="32">
        <v>2</v>
      </c>
      <c r="U46" s="32">
        <v>2</v>
      </c>
      <c r="V46" s="35"/>
      <c r="W46" s="35"/>
    </row>
    <row r="47" spans="1:23" s="36" customFormat="1" ht="82.8" customHeight="1" x14ac:dyDescent="0.25">
      <c r="A47" s="27" t="s">
        <v>93</v>
      </c>
      <c r="B47" s="28" t="s">
        <v>137</v>
      </c>
      <c r="C47" s="29" t="s">
        <v>145</v>
      </c>
      <c r="D47" s="57">
        <v>5.9412000000000003</v>
      </c>
      <c r="E47" s="32" t="s">
        <v>30</v>
      </c>
      <c r="F47" s="32">
        <f>I47</f>
        <v>5.9412000000000003</v>
      </c>
      <c r="G47" s="32">
        <v>0</v>
      </c>
      <c r="H47" s="32">
        <v>0</v>
      </c>
      <c r="I47" s="57">
        <f>D47</f>
        <v>5.9412000000000003</v>
      </c>
      <c r="J47" s="32">
        <v>0</v>
      </c>
      <c r="K47" s="57">
        <v>4.9508320100000001</v>
      </c>
      <c r="L47" s="32" t="s">
        <v>30</v>
      </c>
      <c r="M47" s="32" t="s">
        <v>30</v>
      </c>
      <c r="N47" s="93"/>
      <c r="O47" s="32" t="s">
        <v>30</v>
      </c>
      <c r="P47" s="32">
        <v>0</v>
      </c>
      <c r="Q47" s="32">
        <v>0</v>
      </c>
      <c r="R47" s="32">
        <v>630</v>
      </c>
      <c r="S47" s="32">
        <v>1250</v>
      </c>
      <c r="T47" s="32">
        <v>2</v>
      </c>
      <c r="U47" s="32">
        <v>2</v>
      </c>
      <c r="V47" s="35"/>
      <c r="W47" s="35"/>
    </row>
    <row r="48" spans="1:23" ht="46.8" x14ac:dyDescent="0.25">
      <c r="A48" s="19" t="s">
        <v>95</v>
      </c>
      <c r="B48" s="51" t="s">
        <v>96</v>
      </c>
      <c r="C48" s="21" t="s">
        <v>40</v>
      </c>
      <c r="D48" s="22">
        <v>0</v>
      </c>
      <c r="E48" s="22" t="s">
        <v>30</v>
      </c>
      <c r="F48" s="22">
        <v>0</v>
      </c>
      <c r="G48" s="22">
        <v>0</v>
      </c>
      <c r="H48" s="22">
        <v>0</v>
      </c>
      <c r="I48" s="22">
        <v>0</v>
      </c>
      <c r="J48" s="22">
        <v>0</v>
      </c>
      <c r="K48" s="22">
        <v>0</v>
      </c>
      <c r="L48" s="22" t="s">
        <v>30</v>
      </c>
      <c r="M48" s="22" t="s">
        <v>30</v>
      </c>
      <c r="N48" s="22" t="s">
        <v>30</v>
      </c>
      <c r="O48" s="22" t="s">
        <v>30</v>
      </c>
      <c r="P48" s="22">
        <v>0</v>
      </c>
      <c r="Q48" s="22">
        <v>0</v>
      </c>
      <c r="R48" s="22">
        <v>0</v>
      </c>
      <c r="S48" s="22">
        <v>0</v>
      </c>
      <c r="T48" s="22">
        <v>0</v>
      </c>
      <c r="U48" s="22">
        <v>0</v>
      </c>
    </row>
    <row r="49" spans="1:23" ht="46.8" x14ac:dyDescent="0.25">
      <c r="A49" s="19" t="s">
        <v>97</v>
      </c>
      <c r="B49" s="51" t="s">
        <v>98</v>
      </c>
      <c r="C49" s="21" t="s">
        <v>40</v>
      </c>
      <c r="D49" s="22">
        <v>0</v>
      </c>
      <c r="E49" s="22" t="s">
        <v>30</v>
      </c>
      <c r="F49" s="22">
        <v>0</v>
      </c>
      <c r="G49" s="22">
        <v>0</v>
      </c>
      <c r="H49" s="22">
        <v>0</v>
      </c>
      <c r="I49" s="22">
        <v>0</v>
      </c>
      <c r="J49" s="22">
        <v>0</v>
      </c>
      <c r="K49" s="22">
        <v>0</v>
      </c>
      <c r="L49" s="22" t="s">
        <v>30</v>
      </c>
      <c r="M49" s="22" t="s">
        <v>30</v>
      </c>
      <c r="N49" s="22" t="s">
        <v>30</v>
      </c>
      <c r="O49" s="22" t="s">
        <v>30</v>
      </c>
      <c r="P49" s="22">
        <v>0</v>
      </c>
      <c r="Q49" s="22">
        <v>0</v>
      </c>
      <c r="R49" s="22">
        <v>0</v>
      </c>
      <c r="S49" s="22">
        <v>0</v>
      </c>
      <c r="T49" s="22">
        <v>0</v>
      </c>
      <c r="U49" s="22">
        <v>0</v>
      </c>
    </row>
    <row r="50" spans="1:23" ht="31.2" x14ac:dyDescent="0.25">
      <c r="A50" s="19" t="s">
        <v>99</v>
      </c>
      <c r="B50" s="51" t="s">
        <v>100</v>
      </c>
      <c r="C50" s="21" t="s">
        <v>40</v>
      </c>
      <c r="D50" s="22">
        <v>0</v>
      </c>
      <c r="E50" s="22" t="s">
        <v>30</v>
      </c>
      <c r="F50" s="22">
        <v>0</v>
      </c>
      <c r="G50" s="22">
        <v>0</v>
      </c>
      <c r="H50" s="22">
        <v>0</v>
      </c>
      <c r="I50" s="22">
        <v>0</v>
      </c>
      <c r="J50" s="22">
        <v>0</v>
      </c>
      <c r="K50" s="22">
        <v>0</v>
      </c>
      <c r="L50" s="22" t="s">
        <v>30</v>
      </c>
      <c r="M50" s="22" t="s">
        <v>30</v>
      </c>
      <c r="N50" s="22" t="s">
        <v>30</v>
      </c>
      <c r="O50" s="22" t="s">
        <v>30</v>
      </c>
      <c r="P50" s="22">
        <v>0</v>
      </c>
      <c r="Q50" s="22">
        <v>0</v>
      </c>
      <c r="R50" s="22">
        <v>0</v>
      </c>
      <c r="S50" s="22">
        <v>0</v>
      </c>
      <c r="T50" s="22">
        <v>0</v>
      </c>
      <c r="U50" s="22">
        <v>0</v>
      </c>
    </row>
    <row r="51" spans="1:23" ht="31.2" x14ac:dyDescent="0.25">
      <c r="A51" s="19" t="s">
        <v>101</v>
      </c>
      <c r="B51" s="55" t="s">
        <v>102</v>
      </c>
      <c r="C51" s="21" t="s">
        <v>40</v>
      </c>
      <c r="D51" s="22">
        <v>0</v>
      </c>
      <c r="E51" s="22" t="s">
        <v>30</v>
      </c>
      <c r="F51" s="22">
        <v>0</v>
      </c>
      <c r="G51" s="22">
        <v>0</v>
      </c>
      <c r="H51" s="22">
        <v>0</v>
      </c>
      <c r="I51" s="22">
        <v>0</v>
      </c>
      <c r="J51" s="22">
        <v>0</v>
      </c>
      <c r="K51" s="22">
        <v>0</v>
      </c>
      <c r="L51" s="22" t="s">
        <v>30</v>
      </c>
      <c r="M51" s="22" t="s">
        <v>30</v>
      </c>
      <c r="N51" s="22" t="s">
        <v>30</v>
      </c>
      <c r="O51" s="22" t="s">
        <v>30</v>
      </c>
      <c r="P51" s="22">
        <v>0</v>
      </c>
      <c r="Q51" s="22">
        <v>0</v>
      </c>
      <c r="R51" s="22">
        <v>0</v>
      </c>
      <c r="S51" s="22">
        <v>0</v>
      </c>
      <c r="T51" s="22">
        <v>0</v>
      </c>
      <c r="U51" s="22">
        <v>0</v>
      </c>
    </row>
    <row r="52" spans="1:23" ht="31.2" x14ac:dyDescent="0.25">
      <c r="A52" s="19" t="s">
        <v>103</v>
      </c>
      <c r="B52" s="51" t="s">
        <v>104</v>
      </c>
      <c r="C52" s="21" t="s">
        <v>40</v>
      </c>
      <c r="D52" s="22">
        <v>0</v>
      </c>
      <c r="E52" s="22" t="s">
        <v>30</v>
      </c>
      <c r="F52" s="22">
        <v>0</v>
      </c>
      <c r="G52" s="22">
        <v>0</v>
      </c>
      <c r="H52" s="22">
        <v>0</v>
      </c>
      <c r="I52" s="22">
        <v>0</v>
      </c>
      <c r="J52" s="22">
        <v>0</v>
      </c>
      <c r="K52" s="22">
        <v>0</v>
      </c>
      <c r="L52" s="22" t="s">
        <v>30</v>
      </c>
      <c r="M52" s="22" t="s">
        <v>30</v>
      </c>
      <c r="N52" s="22" t="s">
        <v>30</v>
      </c>
      <c r="O52" s="22" t="s">
        <v>30</v>
      </c>
      <c r="P52" s="22">
        <v>0</v>
      </c>
      <c r="Q52" s="22">
        <v>0</v>
      </c>
      <c r="R52" s="22">
        <v>0</v>
      </c>
      <c r="S52" s="22">
        <v>0</v>
      </c>
      <c r="T52" s="22">
        <v>0</v>
      </c>
      <c r="U52" s="22">
        <v>0</v>
      </c>
    </row>
    <row r="53" spans="1:23" ht="31.2" x14ac:dyDescent="0.25">
      <c r="A53" s="19" t="s">
        <v>105</v>
      </c>
      <c r="B53" s="51" t="s">
        <v>106</v>
      </c>
      <c r="C53" s="21" t="s">
        <v>40</v>
      </c>
      <c r="D53" s="22">
        <v>0</v>
      </c>
      <c r="E53" s="22" t="s">
        <v>30</v>
      </c>
      <c r="F53" s="22">
        <v>0</v>
      </c>
      <c r="G53" s="22">
        <v>0</v>
      </c>
      <c r="H53" s="22">
        <v>0</v>
      </c>
      <c r="I53" s="22">
        <v>0</v>
      </c>
      <c r="J53" s="22">
        <v>0</v>
      </c>
      <c r="K53" s="22">
        <v>0</v>
      </c>
      <c r="L53" s="22" t="s">
        <v>30</v>
      </c>
      <c r="M53" s="22" t="s">
        <v>30</v>
      </c>
      <c r="N53" s="22" t="s">
        <v>30</v>
      </c>
      <c r="O53" s="22" t="s">
        <v>30</v>
      </c>
      <c r="P53" s="22">
        <v>0</v>
      </c>
      <c r="Q53" s="22">
        <v>0</v>
      </c>
      <c r="R53" s="22">
        <v>0</v>
      </c>
      <c r="S53" s="22">
        <v>0</v>
      </c>
      <c r="T53" s="22">
        <v>0</v>
      </c>
      <c r="U53" s="22">
        <v>0</v>
      </c>
    </row>
    <row r="54" spans="1:23" ht="31.2" x14ac:dyDescent="0.25">
      <c r="A54" s="19" t="s">
        <v>107</v>
      </c>
      <c r="B54" s="51" t="s">
        <v>108</v>
      </c>
      <c r="C54" s="21" t="s">
        <v>40</v>
      </c>
      <c r="D54" s="22">
        <v>0</v>
      </c>
      <c r="E54" s="22" t="s">
        <v>30</v>
      </c>
      <c r="F54" s="22">
        <v>0</v>
      </c>
      <c r="G54" s="22">
        <v>0</v>
      </c>
      <c r="H54" s="22">
        <v>0</v>
      </c>
      <c r="I54" s="22">
        <v>0</v>
      </c>
      <c r="J54" s="22">
        <v>0</v>
      </c>
      <c r="K54" s="22">
        <v>0</v>
      </c>
      <c r="L54" s="22" t="s">
        <v>30</v>
      </c>
      <c r="M54" s="22" t="s">
        <v>30</v>
      </c>
      <c r="N54" s="22" t="s">
        <v>30</v>
      </c>
      <c r="O54" s="22" t="s">
        <v>30</v>
      </c>
      <c r="P54" s="22">
        <v>0</v>
      </c>
      <c r="Q54" s="22">
        <v>0</v>
      </c>
      <c r="R54" s="22">
        <v>0</v>
      </c>
      <c r="S54" s="22">
        <v>0</v>
      </c>
      <c r="T54" s="22">
        <v>0</v>
      </c>
      <c r="U54" s="22">
        <v>0</v>
      </c>
    </row>
    <row r="55" spans="1:23" ht="31.2" x14ac:dyDescent="0.25">
      <c r="A55" s="19" t="s">
        <v>109</v>
      </c>
      <c r="B55" s="51" t="s">
        <v>110</v>
      </c>
      <c r="C55" s="21" t="s">
        <v>40</v>
      </c>
      <c r="D55" s="22">
        <v>0</v>
      </c>
      <c r="E55" s="22" t="s">
        <v>30</v>
      </c>
      <c r="F55" s="22">
        <v>0</v>
      </c>
      <c r="G55" s="22">
        <v>0</v>
      </c>
      <c r="H55" s="22">
        <v>0</v>
      </c>
      <c r="I55" s="22">
        <v>0</v>
      </c>
      <c r="J55" s="22">
        <v>0</v>
      </c>
      <c r="K55" s="22">
        <v>0</v>
      </c>
      <c r="L55" s="22" t="s">
        <v>30</v>
      </c>
      <c r="M55" s="22" t="s">
        <v>30</v>
      </c>
      <c r="N55" s="22" t="s">
        <v>30</v>
      </c>
      <c r="O55" s="22" t="s">
        <v>30</v>
      </c>
      <c r="P55" s="22">
        <v>0</v>
      </c>
      <c r="Q55" s="22">
        <v>0</v>
      </c>
      <c r="R55" s="22">
        <v>0</v>
      </c>
      <c r="S55" s="22">
        <v>0</v>
      </c>
      <c r="T55" s="22">
        <v>0</v>
      </c>
      <c r="U55" s="22">
        <v>0</v>
      </c>
    </row>
    <row r="56" spans="1:23" ht="31.2" x14ac:dyDescent="0.25">
      <c r="A56" s="19" t="s">
        <v>111</v>
      </c>
      <c r="B56" s="51" t="s">
        <v>112</v>
      </c>
      <c r="C56" s="21" t="s">
        <v>40</v>
      </c>
      <c r="D56" s="22">
        <v>0</v>
      </c>
      <c r="E56" s="22" t="s">
        <v>30</v>
      </c>
      <c r="F56" s="22">
        <v>0</v>
      </c>
      <c r="G56" s="22">
        <v>0</v>
      </c>
      <c r="H56" s="22">
        <v>0</v>
      </c>
      <c r="I56" s="22">
        <v>0</v>
      </c>
      <c r="J56" s="22">
        <v>0</v>
      </c>
      <c r="K56" s="22">
        <v>0</v>
      </c>
      <c r="L56" s="22" t="s">
        <v>30</v>
      </c>
      <c r="M56" s="22" t="s">
        <v>30</v>
      </c>
      <c r="N56" s="22" t="s">
        <v>30</v>
      </c>
      <c r="O56" s="22" t="s">
        <v>30</v>
      </c>
      <c r="P56" s="22">
        <v>0</v>
      </c>
      <c r="Q56" s="22">
        <v>0</v>
      </c>
      <c r="R56" s="22">
        <v>0</v>
      </c>
      <c r="S56" s="22">
        <v>0</v>
      </c>
      <c r="T56" s="22">
        <v>0</v>
      </c>
      <c r="U56" s="22">
        <v>0</v>
      </c>
    </row>
    <row r="57" spans="1:23" ht="46.8" x14ac:dyDescent="0.25">
      <c r="A57" s="19" t="s">
        <v>113</v>
      </c>
      <c r="B57" s="51" t="s">
        <v>114</v>
      </c>
      <c r="C57" s="21" t="s">
        <v>40</v>
      </c>
      <c r="D57" s="22">
        <v>0</v>
      </c>
      <c r="E57" s="22" t="s">
        <v>30</v>
      </c>
      <c r="F57" s="22">
        <v>0</v>
      </c>
      <c r="G57" s="22">
        <v>0</v>
      </c>
      <c r="H57" s="22">
        <v>0</v>
      </c>
      <c r="I57" s="22">
        <v>0</v>
      </c>
      <c r="J57" s="22">
        <v>0</v>
      </c>
      <c r="K57" s="22">
        <v>0</v>
      </c>
      <c r="L57" s="22" t="s">
        <v>30</v>
      </c>
      <c r="M57" s="22" t="s">
        <v>30</v>
      </c>
      <c r="N57" s="22" t="s">
        <v>30</v>
      </c>
      <c r="O57" s="22" t="s">
        <v>30</v>
      </c>
      <c r="P57" s="22">
        <v>0</v>
      </c>
      <c r="Q57" s="22">
        <v>0</v>
      </c>
      <c r="R57" s="22">
        <v>0</v>
      </c>
      <c r="S57" s="22">
        <v>0</v>
      </c>
      <c r="T57" s="22">
        <v>0</v>
      </c>
      <c r="U57" s="22">
        <v>0</v>
      </c>
    </row>
    <row r="58" spans="1:23" ht="46.8" x14ac:dyDescent="0.25">
      <c r="A58" s="19" t="s">
        <v>115</v>
      </c>
      <c r="B58" s="51" t="s">
        <v>116</v>
      </c>
      <c r="C58" s="21" t="s">
        <v>40</v>
      </c>
      <c r="D58" s="22">
        <v>0</v>
      </c>
      <c r="E58" s="22" t="s">
        <v>30</v>
      </c>
      <c r="F58" s="22">
        <v>0</v>
      </c>
      <c r="G58" s="22">
        <v>0</v>
      </c>
      <c r="H58" s="22">
        <v>0</v>
      </c>
      <c r="I58" s="22">
        <v>0</v>
      </c>
      <c r="J58" s="22">
        <v>0</v>
      </c>
      <c r="K58" s="22">
        <v>0</v>
      </c>
      <c r="L58" s="22" t="s">
        <v>30</v>
      </c>
      <c r="M58" s="22" t="s">
        <v>30</v>
      </c>
      <c r="N58" s="22" t="s">
        <v>30</v>
      </c>
      <c r="O58" s="22" t="s">
        <v>30</v>
      </c>
      <c r="P58" s="22">
        <v>0</v>
      </c>
      <c r="Q58" s="22">
        <v>0</v>
      </c>
      <c r="R58" s="22">
        <v>0</v>
      </c>
      <c r="S58" s="22">
        <v>0</v>
      </c>
      <c r="T58" s="22">
        <v>0</v>
      </c>
      <c r="U58" s="22">
        <v>0</v>
      </c>
    </row>
    <row r="59" spans="1:23" ht="46.8" x14ac:dyDescent="0.25">
      <c r="A59" s="19" t="s">
        <v>117</v>
      </c>
      <c r="B59" s="51" t="s">
        <v>118</v>
      </c>
      <c r="C59" s="21" t="s">
        <v>40</v>
      </c>
      <c r="D59" s="22">
        <v>0</v>
      </c>
      <c r="E59" s="22" t="s">
        <v>30</v>
      </c>
      <c r="F59" s="22">
        <v>0</v>
      </c>
      <c r="G59" s="22">
        <v>0</v>
      </c>
      <c r="H59" s="22">
        <v>0</v>
      </c>
      <c r="I59" s="22">
        <v>0</v>
      </c>
      <c r="J59" s="22">
        <v>0</v>
      </c>
      <c r="K59" s="22">
        <v>0</v>
      </c>
      <c r="L59" s="22" t="s">
        <v>30</v>
      </c>
      <c r="M59" s="22" t="s">
        <v>30</v>
      </c>
      <c r="N59" s="22" t="s">
        <v>30</v>
      </c>
      <c r="O59" s="22" t="s">
        <v>30</v>
      </c>
      <c r="P59" s="22">
        <v>0</v>
      </c>
      <c r="Q59" s="22">
        <v>0</v>
      </c>
      <c r="R59" s="22">
        <v>0</v>
      </c>
      <c r="S59" s="22">
        <v>0</v>
      </c>
      <c r="T59" s="22">
        <v>0</v>
      </c>
      <c r="U59" s="22">
        <v>0</v>
      </c>
    </row>
    <row r="60" spans="1:23" ht="46.8" x14ac:dyDescent="0.25">
      <c r="A60" s="19" t="s">
        <v>119</v>
      </c>
      <c r="B60" s="51" t="s">
        <v>120</v>
      </c>
      <c r="C60" s="21" t="s">
        <v>40</v>
      </c>
      <c r="D60" s="22">
        <v>0</v>
      </c>
      <c r="E60" s="22" t="s">
        <v>30</v>
      </c>
      <c r="F60" s="22">
        <v>0</v>
      </c>
      <c r="G60" s="22">
        <v>0</v>
      </c>
      <c r="H60" s="22">
        <v>0</v>
      </c>
      <c r="I60" s="22">
        <v>0</v>
      </c>
      <c r="J60" s="22">
        <v>0</v>
      </c>
      <c r="K60" s="22">
        <v>0</v>
      </c>
      <c r="L60" s="22" t="s">
        <v>30</v>
      </c>
      <c r="M60" s="22" t="s">
        <v>30</v>
      </c>
      <c r="N60" s="22" t="s">
        <v>30</v>
      </c>
      <c r="O60" s="22" t="s">
        <v>30</v>
      </c>
      <c r="P60" s="22">
        <v>0</v>
      </c>
      <c r="Q60" s="22">
        <v>0</v>
      </c>
      <c r="R60" s="22">
        <v>0</v>
      </c>
      <c r="S60" s="22">
        <v>0</v>
      </c>
      <c r="T60" s="22">
        <v>0</v>
      </c>
      <c r="U60" s="22">
        <v>0</v>
      </c>
    </row>
    <row r="61" spans="1:23" ht="46.8" x14ac:dyDescent="0.25">
      <c r="A61" s="19" t="s">
        <v>121</v>
      </c>
      <c r="B61" s="51" t="s">
        <v>122</v>
      </c>
      <c r="C61" s="21" t="s">
        <v>40</v>
      </c>
      <c r="D61" s="22">
        <v>0</v>
      </c>
      <c r="E61" s="22" t="s">
        <v>30</v>
      </c>
      <c r="F61" s="22">
        <v>0</v>
      </c>
      <c r="G61" s="22">
        <v>0</v>
      </c>
      <c r="H61" s="22">
        <v>0</v>
      </c>
      <c r="I61" s="22">
        <v>0</v>
      </c>
      <c r="J61" s="22">
        <v>0</v>
      </c>
      <c r="K61" s="22">
        <v>0</v>
      </c>
      <c r="L61" s="22" t="s">
        <v>30</v>
      </c>
      <c r="M61" s="22" t="s">
        <v>30</v>
      </c>
      <c r="N61" s="22" t="s">
        <v>30</v>
      </c>
      <c r="O61" s="22" t="s">
        <v>30</v>
      </c>
      <c r="P61" s="22">
        <v>0</v>
      </c>
      <c r="Q61" s="22">
        <v>0</v>
      </c>
      <c r="R61" s="22">
        <v>0</v>
      </c>
      <c r="S61" s="22">
        <v>0</v>
      </c>
      <c r="T61" s="22">
        <v>0</v>
      </c>
      <c r="U61" s="22">
        <v>0</v>
      </c>
    </row>
    <row r="62" spans="1:23" ht="31.2" x14ac:dyDescent="0.25">
      <c r="A62" s="19" t="s">
        <v>123</v>
      </c>
      <c r="B62" s="51" t="s">
        <v>124</v>
      </c>
      <c r="C62" s="21" t="s">
        <v>40</v>
      </c>
      <c r="D62" s="22">
        <v>0</v>
      </c>
      <c r="E62" s="22" t="s">
        <v>30</v>
      </c>
      <c r="F62" s="22">
        <v>0</v>
      </c>
      <c r="G62" s="22">
        <v>0</v>
      </c>
      <c r="H62" s="22">
        <v>0</v>
      </c>
      <c r="I62" s="22">
        <v>0</v>
      </c>
      <c r="J62" s="22">
        <v>0</v>
      </c>
      <c r="K62" s="22">
        <v>0</v>
      </c>
      <c r="L62" s="22" t="s">
        <v>30</v>
      </c>
      <c r="M62" s="22" t="s">
        <v>30</v>
      </c>
      <c r="N62" s="22" t="s">
        <v>30</v>
      </c>
      <c r="O62" s="22" t="s">
        <v>30</v>
      </c>
      <c r="P62" s="22">
        <v>0</v>
      </c>
      <c r="Q62" s="22">
        <v>0</v>
      </c>
      <c r="R62" s="22">
        <v>0</v>
      </c>
      <c r="S62" s="22">
        <v>0</v>
      </c>
      <c r="T62" s="22">
        <v>0</v>
      </c>
      <c r="U62" s="22">
        <v>0</v>
      </c>
    </row>
    <row r="63" spans="1:23" ht="46.8" x14ac:dyDescent="0.25">
      <c r="A63" s="19" t="s">
        <v>125</v>
      </c>
      <c r="B63" s="51" t="s">
        <v>126</v>
      </c>
      <c r="C63" s="21" t="s">
        <v>40</v>
      </c>
      <c r="D63" s="22">
        <v>0</v>
      </c>
      <c r="E63" s="22" t="s">
        <v>30</v>
      </c>
      <c r="F63" s="22">
        <v>0</v>
      </c>
      <c r="G63" s="22">
        <v>0</v>
      </c>
      <c r="H63" s="22">
        <v>0</v>
      </c>
      <c r="I63" s="22">
        <v>0</v>
      </c>
      <c r="J63" s="22">
        <v>0</v>
      </c>
      <c r="K63" s="22">
        <v>0</v>
      </c>
      <c r="L63" s="22" t="s">
        <v>30</v>
      </c>
      <c r="M63" s="22" t="s">
        <v>30</v>
      </c>
      <c r="N63" s="22" t="s">
        <v>30</v>
      </c>
      <c r="O63" s="22" t="s">
        <v>30</v>
      </c>
      <c r="P63" s="22">
        <v>0</v>
      </c>
      <c r="Q63" s="22">
        <v>0</v>
      </c>
      <c r="R63" s="22">
        <v>0</v>
      </c>
      <c r="S63" s="22">
        <v>0</v>
      </c>
      <c r="T63" s="22">
        <v>0</v>
      </c>
      <c r="U63" s="22">
        <v>0</v>
      </c>
    </row>
    <row r="64" spans="1:23" s="42" customFormat="1" ht="62.4" x14ac:dyDescent="0.25">
      <c r="A64" s="38" t="s">
        <v>127</v>
      </c>
      <c r="B64" s="54" t="s">
        <v>128</v>
      </c>
      <c r="C64" s="39" t="s">
        <v>40</v>
      </c>
      <c r="D64" s="40">
        <v>0</v>
      </c>
      <c r="E64" s="40" t="s">
        <v>30</v>
      </c>
      <c r="F64" s="40">
        <v>0</v>
      </c>
      <c r="G64" s="40">
        <v>0</v>
      </c>
      <c r="H64" s="40">
        <v>0</v>
      </c>
      <c r="I64" s="40">
        <v>0</v>
      </c>
      <c r="J64" s="40">
        <v>0</v>
      </c>
      <c r="K64" s="40">
        <v>0</v>
      </c>
      <c r="L64" s="40" t="s">
        <v>30</v>
      </c>
      <c r="M64" s="40" t="s">
        <v>30</v>
      </c>
      <c r="N64" s="40" t="s">
        <v>30</v>
      </c>
      <c r="O64" s="40" t="s">
        <v>30</v>
      </c>
      <c r="P64" s="40">
        <v>0</v>
      </c>
      <c r="Q64" s="40">
        <v>0</v>
      </c>
      <c r="R64" s="40">
        <v>0</v>
      </c>
      <c r="S64" s="40">
        <v>0</v>
      </c>
      <c r="T64" s="40">
        <v>0</v>
      </c>
      <c r="U64" s="40">
        <v>0</v>
      </c>
      <c r="V64" s="41"/>
      <c r="W64" s="41"/>
    </row>
    <row r="65" spans="1:23" ht="62.4" x14ac:dyDescent="0.25">
      <c r="A65" s="19" t="s">
        <v>129</v>
      </c>
      <c r="B65" s="51" t="s">
        <v>130</v>
      </c>
      <c r="C65" s="21" t="s">
        <v>40</v>
      </c>
      <c r="D65" s="22">
        <v>0</v>
      </c>
      <c r="E65" s="22" t="s">
        <v>30</v>
      </c>
      <c r="F65" s="22">
        <v>0</v>
      </c>
      <c r="G65" s="22">
        <v>0</v>
      </c>
      <c r="H65" s="22">
        <v>0</v>
      </c>
      <c r="I65" s="22">
        <v>0</v>
      </c>
      <c r="J65" s="22">
        <v>0</v>
      </c>
      <c r="K65" s="22">
        <v>0</v>
      </c>
      <c r="L65" s="22" t="s">
        <v>30</v>
      </c>
      <c r="M65" s="22" t="s">
        <v>30</v>
      </c>
      <c r="N65" s="22" t="s">
        <v>30</v>
      </c>
      <c r="O65" s="22" t="s">
        <v>30</v>
      </c>
      <c r="P65" s="22">
        <v>0</v>
      </c>
      <c r="Q65" s="22">
        <v>0</v>
      </c>
      <c r="R65" s="22">
        <v>0</v>
      </c>
      <c r="S65" s="22">
        <v>0</v>
      </c>
      <c r="T65" s="22">
        <v>0</v>
      </c>
      <c r="U65" s="22">
        <v>0</v>
      </c>
    </row>
    <row r="66" spans="1:23" ht="46.8" x14ac:dyDescent="0.25">
      <c r="A66" s="19" t="s">
        <v>131</v>
      </c>
      <c r="B66" s="51" t="s">
        <v>132</v>
      </c>
      <c r="C66" s="21" t="s">
        <v>40</v>
      </c>
      <c r="D66" s="22">
        <v>0</v>
      </c>
      <c r="E66" s="22" t="s">
        <v>30</v>
      </c>
      <c r="F66" s="22">
        <v>0</v>
      </c>
      <c r="G66" s="22">
        <v>0</v>
      </c>
      <c r="H66" s="22">
        <v>0</v>
      </c>
      <c r="I66" s="22">
        <v>0</v>
      </c>
      <c r="J66" s="22">
        <v>0</v>
      </c>
      <c r="K66" s="22">
        <v>0</v>
      </c>
      <c r="L66" s="22" t="s">
        <v>30</v>
      </c>
      <c r="M66" s="22" t="s">
        <v>30</v>
      </c>
      <c r="N66" s="22" t="s">
        <v>30</v>
      </c>
      <c r="O66" s="22" t="s">
        <v>30</v>
      </c>
      <c r="P66" s="22">
        <v>0</v>
      </c>
      <c r="Q66" s="22">
        <v>0</v>
      </c>
      <c r="R66" s="22">
        <v>0</v>
      </c>
      <c r="S66" s="22">
        <v>0</v>
      </c>
      <c r="T66" s="22">
        <v>0</v>
      </c>
      <c r="U66" s="22">
        <v>0</v>
      </c>
    </row>
    <row r="67" spans="1:23" s="42" customFormat="1" ht="46.8" x14ac:dyDescent="0.25">
      <c r="A67" s="38" t="s">
        <v>31</v>
      </c>
      <c r="B67" s="54" t="s">
        <v>32</v>
      </c>
      <c r="C67" s="39" t="s">
        <v>40</v>
      </c>
      <c r="D67" s="40">
        <v>0</v>
      </c>
      <c r="E67" s="40" t="s">
        <v>30</v>
      </c>
      <c r="F67" s="40">
        <v>0</v>
      </c>
      <c r="G67" s="40">
        <v>0</v>
      </c>
      <c r="H67" s="40">
        <v>0</v>
      </c>
      <c r="I67" s="40">
        <v>0</v>
      </c>
      <c r="J67" s="40">
        <v>0</v>
      </c>
      <c r="K67" s="40">
        <v>0</v>
      </c>
      <c r="L67" s="40" t="s">
        <v>30</v>
      </c>
      <c r="M67" s="40" t="s">
        <v>30</v>
      </c>
      <c r="N67" s="40" t="s">
        <v>30</v>
      </c>
      <c r="O67" s="40" t="s">
        <v>30</v>
      </c>
      <c r="P67" s="40">
        <v>0</v>
      </c>
      <c r="Q67" s="40">
        <v>0</v>
      </c>
      <c r="R67" s="40">
        <v>0</v>
      </c>
      <c r="S67" s="40">
        <v>0</v>
      </c>
      <c r="T67" s="40">
        <v>0</v>
      </c>
      <c r="U67" s="40">
        <v>0</v>
      </c>
      <c r="V67" s="41"/>
      <c r="W67" s="41"/>
    </row>
    <row r="68" spans="1:23" s="42" customFormat="1" ht="46.8" x14ac:dyDescent="0.3">
      <c r="A68" s="38" t="s">
        <v>33</v>
      </c>
      <c r="B68" s="56" t="s">
        <v>34</v>
      </c>
      <c r="C68" s="39" t="s">
        <v>40</v>
      </c>
      <c r="D68" s="40">
        <v>0</v>
      </c>
      <c r="E68" s="40" t="s">
        <v>30</v>
      </c>
      <c r="F68" s="40">
        <v>0</v>
      </c>
      <c r="G68" s="40">
        <v>0</v>
      </c>
      <c r="H68" s="40">
        <v>0</v>
      </c>
      <c r="I68" s="40">
        <v>0</v>
      </c>
      <c r="J68" s="40">
        <v>0</v>
      </c>
      <c r="K68" s="40">
        <v>0</v>
      </c>
      <c r="L68" s="40" t="s">
        <v>30</v>
      </c>
      <c r="M68" s="40" t="s">
        <v>30</v>
      </c>
      <c r="N68" s="40" t="s">
        <v>30</v>
      </c>
      <c r="O68" s="40" t="s">
        <v>30</v>
      </c>
      <c r="P68" s="40">
        <v>0</v>
      </c>
      <c r="Q68" s="40">
        <v>0</v>
      </c>
      <c r="R68" s="40">
        <v>0</v>
      </c>
      <c r="S68" s="40">
        <v>0</v>
      </c>
      <c r="T68" s="40">
        <v>0</v>
      </c>
      <c r="U68" s="40">
        <v>0</v>
      </c>
      <c r="V68" s="41"/>
      <c r="W68" s="41"/>
    </row>
    <row r="69" spans="1:23" s="50" customFormat="1" ht="31.2" x14ac:dyDescent="0.25">
      <c r="A69" s="88" t="s">
        <v>35</v>
      </c>
      <c r="B69" s="89" t="s">
        <v>36</v>
      </c>
      <c r="C69" s="90" t="s">
        <v>40</v>
      </c>
      <c r="D69" s="91">
        <f>D70+D71</f>
        <v>42.283559660000002</v>
      </c>
      <c r="E69" s="94" t="str">
        <f>E70</f>
        <v>Коммерческие предложения</v>
      </c>
      <c r="F69" s="91">
        <f t="shared" ref="F69:K69" si="32">F70+F71</f>
        <v>42.283559660000002</v>
      </c>
      <c r="G69" s="91">
        <f t="shared" si="32"/>
        <v>0</v>
      </c>
      <c r="H69" s="91">
        <f t="shared" si="32"/>
        <v>0</v>
      </c>
      <c r="I69" s="91">
        <f t="shared" si="32"/>
        <v>42.283559660000002</v>
      </c>
      <c r="J69" s="91">
        <f t="shared" si="32"/>
        <v>0</v>
      </c>
      <c r="K69" s="91">
        <f t="shared" si="32"/>
        <v>35.236299716666664</v>
      </c>
      <c r="L69" s="95" t="s">
        <v>30</v>
      </c>
      <c r="M69" s="91" t="s">
        <v>30</v>
      </c>
      <c r="N69" s="94" t="str">
        <f>N70</f>
        <v xml:space="preserve">Ускорение проведения аварийно-восстановительных работ </v>
      </c>
      <c r="O69" s="95" t="s">
        <v>30</v>
      </c>
      <c r="P69" s="91">
        <v>0</v>
      </c>
      <c r="Q69" s="91">
        <v>0</v>
      </c>
      <c r="R69" s="91">
        <v>0</v>
      </c>
      <c r="S69" s="91">
        <v>0</v>
      </c>
      <c r="T69" s="91">
        <v>0</v>
      </c>
      <c r="U69" s="95">
        <f>U70+U71</f>
        <v>2</v>
      </c>
      <c r="V69" s="49"/>
      <c r="W69" s="49"/>
    </row>
    <row r="70" spans="1:23" s="36" customFormat="1" ht="31.2" x14ac:dyDescent="0.25">
      <c r="A70" s="30" t="s">
        <v>38</v>
      </c>
      <c r="B70" s="37" t="s">
        <v>39</v>
      </c>
      <c r="C70" s="31" t="s">
        <v>135</v>
      </c>
      <c r="D70" s="32">
        <v>39.158843660000002</v>
      </c>
      <c r="E70" s="33" t="s">
        <v>41</v>
      </c>
      <c r="F70" s="32">
        <f>I70</f>
        <v>39.158843660000002</v>
      </c>
      <c r="G70" s="32">
        <v>0</v>
      </c>
      <c r="H70" s="32">
        <v>0</v>
      </c>
      <c r="I70" s="32">
        <f>D70</f>
        <v>39.158843660000002</v>
      </c>
      <c r="J70" s="32">
        <v>0</v>
      </c>
      <c r="K70" s="57">
        <v>32.632369716666666</v>
      </c>
      <c r="L70" s="34" t="s">
        <v>30</v>
      </c>
      <c r="M70" s="32" t="s">
        <v>30</v>
      </c>
      <c r="N70" s="67" t="s">
        <v>43</v>
      </c>
      <c r="O70" s="34" t="s">
        <v>30</v>
      </c>
      <c r="P70" s="32">
        <v>0</v>
      </c>
      <c r="Q70" s="32">
        <v>0</v>
      </c>
      <c r="R70" s="32">
        <v>0</v>
      </c>
      <c r="S70" s="32">
        <v>0</v>
      </c>
      <c r="T70" s="32">
        <v>0</v>
      </c>
      <c r="U70" s="34">
        <v>1</v>
      </c>
      <c r="V70" s="35"/>
      <c r="W70" s="35"/>
    </row>
    <row r="71" spans="1:23" s="36" customFormat="1" ht="46.2" customHeight="1" x14ac:dyDescent="0.25">
      <c r="A71" s="30" t="s">
        <v>148</v>
      </c>
      <c r="B71" s="37" t="s">
        <v>146</v>
      </c>
      <c r="C71" s="31" t="s">
        <v>147</v>
      </c>
      <c r="D71" s="32">
        <v>3.1247160000000003</v>
      </c>
      <c r="E71" s="33" t="s">
        <v>41</v>
      </c>
      <c r="F71" s="32">
        <f>I71</f>
        <v>3.1247160000000003</v>
      </c>
      <c r="G71" s="32">
        <v>0</v>
      </c>
      <c r="H71" s="32">
        <v>0</v>
      </c>
      <c r="I71" s="32">
        <f>D71</f>
        <v>3.1247160000000003</v>
      </c>
      <c r="J71" s="32">
        <v>0</v>
      </c>
      <c r="K71" s="57">
        <v>2.6039300000000001</v>
      </c>
      <c r="L71" s="34" t="s">
        <v>30</v>
      </c>
      <c r="M71" s="32" t="s">
        <v>30</v>
      </c>
      <c r="N71" s="68"/>
      <c r="O71" s="34" t="s">
        <v>30</v>
      </c>
      <c r="P71" s="32">
        <v>0</v>
      </c>
      <c r="Q71" s="32">
        <v>0</v>
      </c>
      <c r="R71" s="32">
        <v>0</v>
      </c>
      <c r="S71" s="32">
        <v>0</v>
      </c>
      <c r="T71" s="32">
        <v>0</v>
      </c>
      <c r="U71" s="34">
        <v>1</v>
      </c>
      <c r="V71" s="35"/>
      <c r="W71" s="35"/>
    </row>
  </sheetData>
  <mergeCells count="21">
    <mergeCell ref="F11:J12"/>
    <mergeCell ref="K11:K13"/>
    <mergeCell ref="R12:S12"/>
    <mergeCell ref="A11:A13"/>
    <mergeCell ref="B11:B13"/>
    <mergeCell ref="C11:C13"/>
    <mergeCell ref="D11:D13"/>
    <mergeCell ref="E11:E13"/>
    <mergeCell ref="A4:U4"/>
    <mergeCell ref="A6:U6"/>
    <mergeCell ref="A7:U7"/>
    <mergeCell ref="A9:U9"/>
    <mergeCell ref="A10:T10"/>
    <mergeCell ref="L11:M12"/>
    <mergeCell ref="N11:N13"/>
    <mergeCell ref="O11:O13"/>
    <mergeCell ref="P12:Q12"/>
    <mergeCell ref="N70:N71"/>
    <mergeCell ref="N46:N47"/>
    <mergeCell ref="P11:U11"/>
    <mergeCell ref="T12:U12"/>
  </mergeCells>
  <pageMargins left="0.39370078740157483" right="0.39370078740157483" top="0.78740157480314965" bottom="0.39370078740157483" header="0.27559055118110237" footer="0.27559055118110237"/>
  <pageSetup paperSize="9" orientation="landscape" r:id="rId1"/>
  <headerFooter alignWithMargins="0">
    <oddHeader>&amp;L&amp;"Arial,обычный"&amp;6Подготовлено с использованием системы ГАРАНТ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Тарифы</dc:creator>
  <cp:lastModifiedBy>Малкина Людмила</cp:lastModifiedBy>
  <dcterms:created xsi:type="dcterms:W3CDTF">2021-04-12T15:50:26Z</dcterms:created>
  <dcterms:modified xsi:type="dcterms:W3CDTF">2024-10-10T12:37:05Z</dcterms:modified>
</cp:coreProperties>
</file>