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Татьяна Малахова\Татьяна Малахова\ИП\"/>
    </mc:Choice>
  </mc:AlternateContent>
  <xr:revisionPtr revIDLastSave="0" documentId="8_{E8A0F6C1-EB06-4467-B3B4-E36F46623562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КЛ 10 кВ" sheetId="1" r:id="rId1"/>
  </sheets>
  <definedNames>
    <definedName name="_xlnm.Print_Area" localSheetId="0">'КЛ 10 кВ'!$A$1:$E$27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6" i="1" l="1"/>
  <c r="D20" i="1" l="1"/>
  <c r="E19" i="1" l="1"/>
  <c r="E15" i="1"/>
  <c r="E23" i="1" l="1"/>
  <c r="E24" i="1" l="1"/>
  <c r="E25" i="1" s="1"/>
  <c r="E26" i="1" s="1"/>
  <c r="E27" i="1" s="1"/>
</calcChain>
</file>

<file path=xl/sharedStrings.xml><?xml version="1.0" encoding="utf-8"?>
<sst xmlns="http://schemas.openxmlformats.org/spreadsheetml/2006/main" count="29" uniqueCount="19">
  <si>
    <t>Постоянная величина А</t>
  </si>
  <si>
    <t>Переменная величина В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</si>
  <si>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</si>
  <si>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</si>
  <si>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</si>
  <si>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Стоимость</t>
  </si>
  <si>
    <t>или</t>
  </si>
  <si>
    <t>количество ´ цена</t>
  </si>
  <si>
    <r>
      <t>Расчет стоимости: (a + bx) ´K</t>
    </r>
    <r>
      <rPr>
        <vertAlign val="subscript"/>
        <sz val="10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, или (объем строительно-монтажных работ) ´ проц.</t>
    </r>
  </si>
  <si>
    <t xml:space="preserve">Итого </t>
  </si>
  <si>
    <t>Расчет токов короткого замыкания электрических сетей напряжением 10кВ.  Таблица №38 п.1  Релейная защита электрических сетей напряжением до 20 кВ</t>
  </si>
  <si>
    <t xml:space="preserve">Расчет токов короткого замыкания электрических сетей напряжением 10кВ.  Таблица №40 п. 1. Расчет токов короткого замыкания электрических сетей напряжением 3- 20кВ. </t>
  </si>
  <si>
    <t>п. 2.8.7.1. базовые цены таблицы № 37 настоящего Справочника для подстанций с единичной мощностью трансформаторов более указанной в таблице № 37 настоящего Справочника - с ценообразующим коэффициентом 1,1</t>
  </si>
  <si>
    <t>Итого по Смете</t>
  </si>
  <si>
    <t>НДС 20%</t>
  </si>
  <si>
    <t>Итого с НДС</t>
  </si>
  <si>
    <t>Комплектная двухтрансформаторнавя с количеством вводов высокого напряжения до двух без выключателей высокого напряжения мощностью до 2х630 кВА</t>
  </si>
  <si>
    <t>Индексы пересчета в 3 квартал 2024 года</t>
  </si>
  <si>
    <t>Демонтаж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</si>
</sst>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\ _р_._-;\-* #,##0.00\ _р_._-;_-* &quot;-&quot;??\ 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2" fillId="0" borderId="4" xfId="1" applyFont="1" applyBorder="1" applyAlignment="1">
      <alignment horizontal="center" vertical="center"/>
    </xf>
    <xf numFmtId="165" fontId="0" fillId="0" borderId="0" xfId="0" applyNumberForma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7" fillId="0" borderId="0" xfId="0" applyFont="1"/>
    <xf numFmtId="0" fontId="8" fillId="0" borderId="1" xfId="3" applyNumberFormat="1" applyFont="1" applyBorder="1" applyAlignment="1">
      <alignment horizontal="center" vertical="center"/>
    </xf>
    <xf numFmtId="164" fontId="0" fillId="0" borderId="0" xfId="0" applyNumberFormat="1"/>
    <xf numFmtId="165" fontId="9" fillId="0" borderId="1" xfId="0" applyNumberFormat="1" applyFont="1" applyBorder="1" applyAlignment="1">
      <alignment horizontal="center" vertical="center"/>
    </xf>
    <xf numFmtId="165" fontId="2" fillId="0" borderId="2" xfId="1" applyFont="1" applyBorder="1" applyAlignment="1">
      <alignment horizontal="center" vertical="center"/>
    </xf>
    <xf numFmtId="165" fontId="2" fillId="0" borderId="3" xfId="1" applyFont="1" applyBorder="1" applyAlignment="1">
      <alignment horizontal="center" vertical="center"/>
    </xf>
    <xf numFmtId="165" fontId="2" fillId="0" borderId="4" xfId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8" fillId="0" borderId="2" xfId="1" applyFont="1" applyBorder="1" applyAlignment="1">
      <alignment horizontal="center" vertical="center"/>
    </xf>
    <xf numFmtId="165" fontId="8" fillId="0" borderId="3" xfId="1" applyFont="1" applyBorder="1" applyAlignment="1">
      <alignment horizontal="center" vertical="center"/>
    </xf>
    <xf numFmtId="165" fontId="8" fillId="0" borderId="4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quotePrefix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2" xr:uid="{00000000-0005-0000-0000-000001000000}"/>
    <cellStyle name="Процентный" xfId="3" builtinId="5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view="pageBreakPreview" zoomScaleNormal="100" zoomScaleSheetLayoutView="100" workbookViewId="0">
      <selection activeCell="I14" sqref="I14"/>
    </sheetView>
  </sheetViews>
  <sheetFormatPr defaultRowHeight="14.3" x14ac:dyDescent="0.25"/>
  <cols>
    <col min="1" max="1" width="8.5" customWidth="1"/>
    <col min="2" max="2" width="31.5" customWidth="1"/>
    <col min="3" max="3" width="30.5" customWidth="1"/>
    <col min="4" max="4" width="16.875" customWidth="1"/>
    <col min="5" max="5" width="18.625" customWidth="1"/>
    <col min="6" max="6" width="13.125" bestFit="1" customWidth="1"/>
    <col min="7" max="8" width="12.5" bestFit="1" customWidth="1"/>
  </cols>
  <sheetData>
    <row r="1" spans="1:6" ht="73.55" customHeight="1" x14ac:dyDescent="0.25">
      <c r="A1" s="28" t="s">
        <v>2</v>
      </c>
      <c r="B1" s="28" t="s">
        <v>3</v>
      </c>
      <c r="C1" s="28" t="s">
        <v>4</v>
      </c>
      <c r="D1" s="6" t="s">
        <v>8</v>
      </c>
      <c r="E1" s="28" t="s">
        <v>5</v>
      </c>
    </row>
    <row r="2" spans="1:6" x14ac:dyDescent="0.25">
      <c r="A2" s="29"/>
      <c r="B2" s="29"/>
      <c r="C2" s="29"/>
      <c r="D2" s="7">
        <v>100</v>
      </c>
      <c r="E2" s="29"/>
    </row>
    <row r="3" spans="1:6" x14ac:dyDescent="0.25">
      <c r="A3" s="29"/>
      <c r="B3" s="29"/>
      <c r="C3" s="29"/>
      <c r="D3" s="7" t="s">
        <v>6</v>
      </c>
      <c r="E3" s="29"/>
    </row>
    <row r="4" spans="1:6" ht="29.25" customHeight="1" x14ac:dyDescent="0.25">
      <c r="A4" s="30"/>
      <c r="B4" s="30"/>
      <c r="C4" s="30"/>
      <c r="D4" s="8" t="s">
        <v>7</v>
      </c>
      <c r="E4" s="30"/>
    </row>
    <row r="5" spans="1:6" x14ac:dyDescent="0.25">
      <c r="A5" s="9">
        <v>1</v>
      </c>
      <c r="B5" s="8">
        <v>2</v>
      </c>
      <c r="C5" s="8">
        <v>3</v>
      </c>
      <c r="D5" s="8">
        <v>4</v>
      </c>
      <c r="E5" s="8">
        <v>5</v>
      </c>
    </row>
    <row r="6" spans="1:6" ht="144" customHeight="1" x14ac:dyDescent="0.25">
      <c r="A6" s="33">
        <v>2</v>
      </c>
      <c r="B6" s="38" t="s">
        <v>16</v>
      </c>
      <c r="C6" s="13" t="s">
        <v>16</v>
      </c>
      <c r="D6" s="14">
        <v>1</v>
      </c>
      <c r="E6" s="21">
        <f>(D7+D6*D8)*D6*D10*D9</f>
        <v>4160</v>
      </c>
    </row>
    <row r="7" spans="1:6" ht="22.6" customHeight="1" x14ac:dyDescent="0.25">
      <c r="A7" s="34"/>
      <c r="B7" s="39"/>
      <c r="C7" s="3" t="s">
        <v>0</v>
      </c>
      <c r="D7" s="14">
        <v>20800</v>
      </c>
      <c r="E7" s="22"/>
    </row>
    <row r="8" spans="1:6" ht="22.6" customHeight="1" x14ac:dyDescent="0.25">
      <c r="A8" s="34"/>
      <c r="B8" s="39"/>
      <c r="C8" s="4" t="s">
        <v>1</v>
      </c>
      <c r="D8" s="14">
        <v>0</v>
      </c>
      <c r="E8" s="22"/>
    </row>
    <row r="9" spans="1:6" ht="22.6" customHeight="1" x14ac:dyDescent="0.25">
      <c r="A9" s="34"/>
      <c r="B9" s="39"/>
      <c r="C9" s="4" t="s">
        <v>18</v>
      </c>
      <c r="D9" s="14">
        <v>0.2</v>
      </c>
      <c r="E9" s="22"/>
    </row>
    <row r="10" spans="1:6" ht="124.5" customHeight="1" x14ac:dyDescent="0.25">
      <c r="A10" s="34"/>
      <c r="B10" s="39"/>
      <c r="C10" s="5" t="s">
        <v>12</v>
      </c>
      <c r="D10" s="18">
        <v>1</v>
      </c>
      <c r="E10" s="23"/>
    </row>
    <row r="11" spans="1:6" ht="94.75" customHeight="1" x14ac:dyDescent="0.25">
      <c r="A11" s="33">
        <v>2</v>
      </c>
      <c r="B11" s="38" t="s">
        <v>16</v>
      </c>
      <c r="C11" s="13" t="s">
        <v>16</v>
      </c>
      <c r="D11" s="14">
        <v>1</v>
      </c>
      <c r="E11" s="21">
        <f>(D12+D11*D13)*D11*D14</f>
        <v>22880.000000000004</v>
      </c>
    </row>
    <row r="12" spans="1:6" ht="25.15" customHeight="1" x14ac:dyDescent="0.25">
      <c r="A12" s="34"/>
      <c r="B12" s="39"/>
      <c r="C12" s="3" t="s">
        <v>0</v>
      </c>
      <c r="D12" s="14">
        <v>20800</v>
      </c>
      <c r="E12" s="22"/>
    </row>
    <row r="13" spans="1:6" ht="23.45" customHeight="1" x14ac:dyDescent="0.25">
      <c r="A13" s="34"/>
      <c r="B13" s="39"/>
      <c r="C13" s="4" t="s">
        <v>1</v>
      </c>
      <c r="D13" s="14">
        <v>0</v>
      </c>
      <c r="E13" s="22"/>
    </row>
    <row r="14" spans="1:6" ht="124.5" customHeight="1" x14ac:dyDescent="0.25">
      <c r="A14" s="34"/>
      <c r="B14" s="39"/>
      <c r="C14" s="5" t="s">
        <v>12</v>
      </c>
      <c r="D14" s="18">
        <v>1.1000000000000001</v>
      </c>
      <c r="E14" s="23"/>
    </row>
    <row r="15" spans="1:6" ht="42.8" customHeight="1" x14ac:dyDescent="0.25">
      <c r="A15" s="33">
        <v>3</v>
      </c>
      <c r="B15" s="40" t="s">
        <v>11</v>
      </c>
      <c r="C15" s="2"/>
      <c r="D15" s="14">
        <v>1</v>
      </c>
      <c r="E15" s="21">
        <f>(D16+D15*D17)*1</f>
        <v>1230</v>
      </c>
    </row>
    <row r="16" spans="1:6" ht="19.55" customHeight="1" x14ac:dyDescent="0.25">
      <c r="A16" s="34"/>
      <c r="B16" s="39"/>
      <c r="C16" s="3" t="s">
        <v>0</v>
      </c>
      <c r="D16" s="14">
        <v>1230</v>
      </c>
      <c r="E16" s="22"/>
      <c r="F16" s="12"/>
    </row>
    <row r="17" spans="1:8" ht="19.55" customHeight="1" x14ac:dyDescent="0.25">
      <c r="A17" s="34"/>
      <c r="B17" s="39"/>
      <c r="C17" s="4" t="s">
        <v>1</v>
      </c>
      <c r="D17" s="14"/>
      <c r="E17" s="22"/>
    </row>
    <row r="18" spans="1:8" ht="19.55" customHeight="1" x14ac:dyDescent="0.25">
      <c r="A18" s="34"/>
      <c r="B18" s="39"/>
      <c r="C18" s="5"/>
      <c r="D18" s="14"/>
      <c r="E18" s="23"/>
    </row>
    <row r="19" spans="1:8" ht="26.35" customHeight="1" x14ac:dyDescent="0.25">
      <c r="A19" s="41">
        <v>4</v>
      </c>
      <c r="B19" s="43" t="s">
        <v>10</v>
      </c>
      <c r="C19" s="13"/>
      <c r="D19" s="14">
        <v>1</v>
      </c>
      <c r="E19" s="35">
        <f>(D20+D19*D21)*1</f>
        <v>3016</v>
      </c>
      <c r="F19" s="17"/>
    </row>
    <row r="20" spans="1:8" ht="19.55" customHeight="1" x14ac:dyDescent="0.25">
      <c r="A20" s="42"/>
      <c r="B20" s="44"/>
      <c r="C20" s="15" t="s">
        <v>0</v>
      </c>
      <c r="D20" s="14">
        <f>3770*0.8</f>
        <v>3016</v>
      </c>
      <c r="E20" s="36"/>
    </row>
    <row r="21" spans="1:8" ht="19.55" customHeight="1" x14ac:dyDescent="0.25">
      <c r="A21" s="42"/>
      <c r="B21" s="44"/>
      <c r="C21" s="16" t="s">
        <v>1</v>
      </c>
      <c r="D21" s="14"/>
      <c r="E21" s="36"/>
    </row>
    <row r="22" spans="1:8" ht="33.799999999999997" customHeight="1" x14ac:dyDescent="0.25">
      <c r="A22" s="42"/>
      <c r="B22" s="44"/>
      <c r="C22" s="5"/>
      <c r="D22" s="14"/>
      <c r="E22" s="37"/>
    </row>
    <row r="23" spans="1:8" ht="22.6" customHeight="1" x14ac:dyDescent="0.25">
      <c r="A23" s="32" t="s">
        <v>9</v>
      </c>
      <c r="B23" s="32"/>
      <c r="C23" s="32"/>
      <c r="D23" s="1"/>
      <c r="E23" s="11">
        <f>SUM(E6:E22)</f>
        <v>31286.000000000004</v>
      </c>
    </row>
    <row r="24" spans="1:8" ht="32.299999999999997" customHeight="1" x14ac:dyDescent="0.25">
      <c r="A24" s="31" t="s">
        <v>17</v>
      </c>
      <c r="B24" s="31"/>
      <c r="C24" s="31"/>
      <c r="D24" s="1">
        <v>5.94</v>
      </c>
      <c r="E24" s="10">
        <f>D24*E23</f>
        <v>185838.84000000003</v>
      </c>
    </row>
    <row r="25" spans="1:8" ht="21.75" customHeight="1" x14ac:dyDescent="0.25">
      <c r="A25" s="24" t="s">
        <v>13</v>
      </c>
      <c r="B25" s="25"/>
      <c r="C25" s="26"/>
      <c r="D25" s="14"/>
      <c r="E25" s="20">
        <f>SUM(E24:E24)</f>
        <v>185838.84000000003</v>
      </c>
      <c r="G25" s="19"/>
      <c r="H25" s="19"/>
    </row>
    <row r="26" spans="1:8" x14ac:dyDescent="0.25">
      <c r="A26" s="27" t="s">
        <v>14</v>
      </c>
      <c r="B26" s="27"/>
      <c r="C26" s="27"/>
      <c r="D26" s="14"/>
      <c r="E26" s="20">
        <f>E25*0.2</f>
        <v>37167.768000000004</v>
      </c>
      <c r="F26" s="19"/>
      <c r="G26" s="19"/>
    </row>
    <row r="27" spans="1:8" ht="17.350000000000001" customHeight="1" x14ac:dyDescent="0.25">
      <c r="A27" s="24" t="s">
        <v>15</v>
      </c>
      <c r="B27" s="25"/>
      <c r="C27" s="26"/>
      <c r="D27" s="14"/>
      <c r="E27" s="20">
        <f>E26+E25</f>
        <v>223006.60800000004</v>
      </c>
    </row>
  </sheetData>
  <mergeCells count="21">
    <mergeCell ref="B1:B4"/>
    <mergeCell ref="C1:C4"/>
    <mergeCell ref="B19:B22"/>
    <mergeCell ref="A11:A14"/>
    <mergeCell ref="B11:B14"/>
    <mergeCell ref="E11:E14"/>
    <mergeCell ref="A25:C25"/>
    <mergeCell ref="A26:C26"/>
    <mergeCell ref="A27:C27"/>
    <mergeCell ref="E1:E4"/>
    <mergeCell ref="A24:C24"/>
    <mergeCell ref="A23:C23"/>
    <mergeCell ref="A6:A10"/>
    <mergeCell ref="A15:A18"/>
    <mergeCell ref="E19:E22"/>
    <mergeCell ref="B6:B10"/>
    <mergeCell ref="E6:E10"/>
    <mergeCell ref="B15:B18"/>
    <mergeCell ref="E15:E18"/>
    <mergeCell ref="A19:A22"/>
    <mergeCell ref="A1:A4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 10 кВ</vt:lpstr>
      <vt:lpstr>'КЛ 10 кВ'!Область_печати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Ofice</dc:creator>
  <cp:lastModifiedBy>Компания ООО</cp:lastModifiedBy>
  <cp:lastPrinted>2021-03-12T08:16:49Z</cp:lastPrinted>
  <dcterms:created xsi:type="dcterms:W3CDTF">2018-05-27T11:25:21Z</dcterms:created>
  <dcterms:modified xsi:type="dcterms:W3CDTF">2024-09-17T05:37:53Z</dcterms:modified>
</cp:coreProperties>
</file>