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Формы по приказу 1357\"/>
    </mc:Choice>
  </mc:AlternateContent>
  <bookViews>
    <workbookView showHorizontalScroll="0" showVerticalScroll="0" xWindow="0" yWindow="0" windowWidth="23040" windowHeight="8940"/>
  </bookViews>
  <sheets>
    <sheet name="2" sheetId="1" r:id="rId1"/>
  </sheets>
  <definedNames>
    <definedName name="_xlnm.Print_Area" localSheetId="0">'2'!$A$1:$R$76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7" i="1" l="1"/>
  <c r="P67" i="1"/>
  <c r="O67" i="1"/>
  <c r="N67" i="1"/>
  <c r="K67" i="1"/>
  <c r="R69" i="1" l="1"/>
  <c r="G69" i="1"/>
  <c r="G68" i="1" l="1"/>
  <c r="K22" i="1" l="1"/>
  <c r="J22" i="1"/>
  <c r="I22" i="1"/>
  <c r="H22" i="1"/>
  <c r="G22" i="1"/>
  <c r="R22" i="1"/>
  <c r="O22" i="1"/>
  <c r="P22" i="1"/>
  <c r="Q22" i="1"/>
  <c r="N22" i="1"/>
  <c r="H67" i="1"/>
  <c r="I67" i="1"/>
  <c r="J67" i="1"/>
  <c r="R52" i="1"/>
  <c r="G67" i="1" l="1"/>
  <c r="G24" i="1" s="1"/>
  <c r="G19" i="1"/>
  <c r="H19" i="1"/>
  <c r="I19" i="1"/>
  <c r="J19" i="1"/>
  <c r="K19" i="1"/>
  <c r="N19" i="1"/>
  <c r="O19" i="1"/>
  <c r="P19" i="1"/>
  <c r="Q19" i="1"/>
  <c r="G21" i="1"/>
  <c r="H21" i="1"/>
  <c r="I21" i="1"/>
  <c r="J21" i="1"/>
  <c r="K21" i="1"/>
  <c r="N21" i="1"/>
  <c r="O21" i="1"/>
  <c r="P21" i="1"/>
  <c r="Q21" i="1"/>
  <c r="R21" i="1"/>
  <c r="G23" i="1"/>
  <c r="H23" i="1"/>
  <c r="I23" i="1"/>
  <c r="J23" i="1"/>
  <c r="K23" i="1"/>
  <c r="N23" i="1"/>
  <c r="O23" i="1"/>
  <c r="P23" i="1"/>
  <c r="Q23" i="1"/>
  <c r="R23" i="1"/>
  <c r="R26" i="1"/>
  <c r="R19" i="1" s="1"/>
  <c r="R27" i="1"/>
  <c r="R28" i="1"/>
  <c r="R29" i="1"/>
  <c r="R30" i="1"/>
  <c r="H48" i="1"/>
  <c r="H47" i="1" s="1"/>
  <c r="I48" i="1"/>
  <c r="I47" i="1" s="1"/>
  <c r="J48" i="1"/>
  <c r="J47" i="1" s="1"/>
  <c r="K48" i="1"/>
  <c r="K47" i="1" s="1"/>
  <c r="N48" i="1"/>
  <c r="N47" i="1" s="1"/>
  <c r="O48" i="1"/>
  <c r="O47" i="1" s="1"/>
  <c r="P48" i="1"/>
  <c r="Q48" i="1"/>
  <c r="Q47" i="1" s="1"/>
  <c r="G49" i="1"/>
  <c r="R49" i="1"/>
  <c r="G50" i="1"/>
  <c r="R50" i="1"/>
  <c r="Q51" i="1"/>
  <c r="R53" i="1"/>
  <c r="H51" i="1"/>
  <c r="I51" i="1"/>
  <c r="J51" i="1"/>
  <c r="K51" i="1"/>
  <c r="G51" i="1"/>
  <c r="H24" i="1"/>
  <c r="I24" i="1"/>
  <c r="J24" i="1"/>
  <c r="K24" i="1"/>
  <c r="N24" i="1"/>
  <c r="O24" i="1"/>
  <c r="P24" i="1"/>
  <c r="Q24" i="1"/>
  <c r="R68" i="1"/>
  <c r="R67" i="1" s="1"/>
  <c r="G47" i="1" l="1"/>
  <c r="G46" i="1" s="1"/>
  <c r="G25" i="1" s="1"/>
  <c r="G48" i="1"/>
  <c r="J46" i="1"/>
  <c r="J20" i="1" s="1"/>
  <c r="J18" i="1" s="1"/>
  <c r="I46" i="1"/>
  <c r="I25" i="1" s="1"/>
  <c r="Q46" i="1"/>
  <c r="Q20" i="1" s="1"/>
  <c r="Q18" i="1" s="1"/>
  <c r="R24" i="1"/>
  <c r="K46" i="1"/>
  <c r="K20" i="1" s="1"/>
  <c r="K18" i="1" s="1"/>
  <c r="N51" i="1"/>
  <c r="N46" i="1" s="1"/>
  <c r="H46" i="1"/>
  <c r="H25" i="1" s="1"/>
  <c r="O51" i="1"/>
  <c r="O46" i="1" s="1"/>
  <c r="R48" i="1"/>
  <c r="J25" i="1"/>
  <c r="P47" i="1"/>
  <c r="R47" i="1" s="1"/>
  <c r="P51" i="1"/>
  <c r="G20" i="1" l="1"/>
  <c r="G18" i="1" s="1"/>
  <c r="I20" i="1"/>
  <c r="I18" i="1" s="1"/>
  <c r="K25" i="1"/>
  <c r="R51" i="1"/>
  <c r="Q25" i="1"/>
  <c r="H20" i="1"/>
  <c r="H18" i="1" s="1"/>
  <c r="N20" i="1"/>
  <c r="N18" i="1" s="1"/>
  <c r="N25" i="1"/>
  <c r="P46" i="1"/>
  <c r="O20" i="1"/>
  <c r="O18" i="1" s="1"/>
  <c r="O25" i="1"/>
  <c r="P20" i="1" l="1"/>
  <c r="P18" i="1" s="1"/>
  <c r="R18" i="1" s="1"/>
  <c r="P25" i="1"/>
  <c r="R25" i="1" s="1"/>
  <c r="R46" i="1"/>
  <c r="R20" i="1" s="1"/>
</calcChain>
</file>

<file path=xl/sharedStrings.xml><?xml version="1.0" encoding="utf-8"?>
<sst xmlns="http://schemas.openxmlformats.org/spreadsheetml/2006/main" count="451" uniqueCount="139">
  <si>
    <t>нд</t>
  </si>
  <si>
    <t>1.6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</si>
  <si>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</si>
  <si>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</si>
  <si>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</si>
  <si>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</si>
  <si>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1.4</t>
  </si>
  <si>
    <t>Прочее новое строительство объектов электросетевого хозяйства,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</si>
  <si>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</si>
  <si>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</si>
  <si>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</si>
  <si>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</si>
  <si>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</si>
  <si>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</si>
  <si>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</si>
  <si>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</si>
  <si>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</si>
  <si>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</si>
  <si>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</si>
  <si>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</si>
  <si>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</si>
  <si>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</si>
  <si>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</si>
  <si>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</si>
  <si>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</si>
  <si>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</si>
  <si>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</si>
  <si>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</si>
  <si>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</si>
  <si>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</si>
  <si>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</si>
  <si>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</si>
  <si>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</si>
  <si>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</si>
  <si>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</si>
  <si>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</si>
  <si>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</si>
  <si>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</si>
  <si>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</si>
  <si>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</si>
  <si>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</si>
  <si>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</si>
  <si>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</si>
  <si>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</si>
  <si>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</si>
  <si>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</si>
  <si>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</si>
  <si>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</si>
  <si>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</si>
  <si>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</si>
  <si>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</si>
  <si>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</si>
  <si>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</si>
  <si>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</si>
  <si>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</si>
  <si>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</si>
  <si>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</si>
  <si>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</si>
  <si>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</si>
  <si>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</si>
  <si>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</si>
  <si>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</si>
  <si>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</si>
  <si>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</si>
  <si>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</si>
  <si>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</si>
  <si>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</si>
  <si>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</si>
  <si>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</si>
  <si>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</si>
  <si>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</si>
  <si>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</si>
  <si>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</si>
  <si>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Московская область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</si>
  <si>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</si>
  <si>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</si>
  <si>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</si>
  <si>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</si>
  <si>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</si>
  <si>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</si>
  <si>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</si>
  <si>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</si>
  <si>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</si>
  <si>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</si>
  <si>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</si>
  <si>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</si>
  <si>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</si>
  <si>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</si>
  <si>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</si>
  <si>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14.4</t>
  </si>
  <si>
    <t>14.3</t>
  </si>
  <si>
    <t>14.2</t>
  </si>
  <si>
    <t>14.1</t>
  </si>
  <si>
    <t>План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</si>
  <si>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</si>
  <si>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</si>
  <si>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</si>
  <si>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</si>
  <si>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</si>
  <si>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</si>
  <si>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</si>
  <si>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 xml:space="preserve">План </t>
  </si>
  <si>
    <t>Итого за период реализации инвестиционной программы
(план)</t>
  </si>
  <si>
    <t>2027 год</t>
  </si>
  <si>
    <t>2026 год</t>
  </si>
  <si>
    <t>2025 год</t>
  </si>
  <si>
    <t>План 
на 01.01.2024 года</t>
  </si>
  <si>
    <t>Освоение капитальных вложений в прогнозных ценах соответствующих лет, млн рублей  (без НДС)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</si>
  <si>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</si>
  <si>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</si>
  <si>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</si>
  <si>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Год окончания реализации инвестицион-ного проекта</t>
  </si>
  <si>
    <t>Год начала  реализации инвестиционного проекта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</si>
  <si>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</si>
  <si>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</si>
  <si>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</si>
  <si>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</si>
  <si>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приказом ____________________</t>
  </si>
  <si>
    <t>Год раскрытия информации: 2024 год</t>
  </si>
  <si>
    <t xml:space="preserve">                                                         полное наименование субъекта электроэнергетики</t>
  </si>
  <si>
    <t>Форма 3. План освоения капитальных вложений по инвестиционным проектам</t>
  </si>
  <si>
    <t xml:space="preserve">к приказу министра энергетики Московской области от              №    </t>
  </si>
  <si>
    <t>Приложение  № 2</t>
  </si>
  <si>
    <t xml:space="preserve"> Общество с ограниченной ответственностью "Объединенные энергетичекие системы"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</si>
  <si>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</si>
  <si>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</si>
  <si>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Приобретение в лизинг передвижной электротехнической лаборатории (1 шт)</t>
  </si>
  <si>
    <t>O_1</t>
  </si>
  <si>
    <t>2024 год</t>
  </si>
  <si>
    <t>Генеральный директор</t>
  </si>
  <si>
    <t>В.П. Шумков</t>
  </si>
  <si>
    <t>P_1186</t>
  </si>
  <si>
    <t>Q_455</t>
  </si>
  <si>
    <t>1.6.1</t>
  </si>
  <si>
    <t>O_2</t>
  </si>
  <si>
    <t>Приобретение в лизинг полноприводного грузопассажирского автомобиля на базе автомобиля ГАЗ «Соболь»  (1 шт)</t>
  </si>
  <si>
    <t>1.6.2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</si>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</sst>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0">
    <font>
      <sz val="11"/>
      <color theme="1"/>
      <name val="Aptos Narrow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Aptos Narrow"/>
      <family val="2"/>
      <scheme val="minor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1" fillId="0" borderId="0" xfId="0" applyFont="1"/>
    <xf numFmtId="164" fontId="1" fillId="0" borderId="1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wrapText="1"/>
    </xf>
    <xf numFmtId="49" fontId="1" fillId="0" borderId="1" xfId="1" applyNumberFormat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2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top"/>
    </xf>
    <xf numFmtId="0" fontId="5" fillId="0" borderId="0" xfId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6" fillId="2" borderId="0" xfId="2" applyFont="1" applyFill="1" applyAlignment="1">
      <alignment horizontal="right"/>
    </xf>
    <xf numFmtId="0" fontId="1" fillId="2" borderId="0" xfId="0" applyFont="1" applyFill="1"/>
    <xf numFmtId="0" fontId="1" fillId="0" borderId="0" xfId="1" applyFont="1" applyAlignment="1">
      <alignment vertical="top"/>
    </xf>
    <xf numFmtId="0" fontId="7" fillId="0" borderId="0" xfId="1" applyFont="1" applyAlignment="1">
      <alignment vertical="center"/>
    </xf>
    <xf numFmtId="0" fontId="7" fillId="0" borderId="0" xfId="0" applyFont="1"/>
    <xf numFmtId="0" fontId="7" fillId="2" borderId="0" xfId="0" applyFont="1" applyFill="1" applyAlignment="1">
      <alignment horizontal="center"/>
    </xf>
    <xf numFmtId="0" fontId="6" fillId="2" borderId="0" xfId="2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1" applyFont="1"/>
    <xf numFmtId="49" fontId="1" fillId="3" borderId="1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1" xfId="1" applyFont="1" applyFill="1" applyBorder="1" applyAlignment="1">
      <alignment horizontal="center" vertical="center"/>
    </xf>
    <xf numFmtId="49" fontId="8" fillId="3" borderId="1" xfId="1" applyNumberFormat="1" applyFont="1" applyFill="1" applyBorder="1" applyAlignment="1">
      <alignment horizontal="left" vertical="center" wrapText="1"/>
    </xf>
    <xf numFmtId="0" fontId="9" fillId="3" borderId="1" xfId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1" applyFont="1" applyFill="1" applyAlignment="1">
      <alignment horizontal="center" vertical="center"/>
    </xf>
    <xf numFmtId="0" fontId="1" fillId="2" borderId="0" xfId="1" applyFont="1" applyFill="1" applyAlignment="1">
      <alignment horizontal="center" vertical="top"/>
    </xf>
    <xf numFmtId="0" fontId="6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64" fontId="4" fillId="4" borderId="1" xfId="1" applyNumberFormat="1" applyFont="1" applyFill="1" applyBorder="1" applyAlignment="1">
      <alignment horizontal="center" vertical="center"/>
    </xf>
    <xf numFmtId="0" fontId="4" fillId="4" borderId="0" xfId="0" applyFont="1" applyFill="1"/>
    <xf numFmtId="49" fontId="4" fillId="5" borderId="1" xfId="1" applyNumberFormat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/>
    </xf>
    <xf numFmtId="0" fontId="4" fillId="5" borderId="0" xfId="0" applyFont="1" applyFill="1"/>
    <xf numFmtId="164" fontId="4" fillId="5" borderId="1" xfId="0" applyNumberFormat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1"/>
  <sheetViews>
    <sheetView tabSelected="1" view="pageBreakPreview" topLeftCell="A13" zoomScale="50" zoomScaleNormal="60" zoomScaleSheetLayoutView="50" workbookViewId="0">
      <pane xSplit="2" ySplit="4" topLeftCell="C17" activePane="bottomRight" state="frozen"/>
      <selection activeCell="A13" sqref="A13"/>
      <selection pane="topRight" activeCell="C13" sqref="C13"/>
      <selection pane="bottomLeft" activeCell="A17" sqref="A17"/>
      <selection pane="bottomRight" activeCell="G49" sqref="G49"/>
    </sheetView>
  </sheetViews>
  <sheetFormatPr defaultColWidth="9.09765625" defaultRowHeight="15.6" outlineLevelRow="1"/>
  <cols>
    <col min="1" max="1" width="12.3984375" style="1" customWidth="1"/>
    <col min="2" max="2" width="75.8984375" style="1" customWidth="1"/>
    <col min="3" max="3" width="22.69921875" style="1" customWidth="1"/>
    <col min="4" max="4" width="6.8984375" style="1" customWidth="1"/>
    <col min="5" max="5" width="19.8984375" style="1" customWidth="1"/>
    <col min="6" max="6" width="33.3984375" style="1" customWidth="1"/>
    <col min="7" max="7" width="11.59765625" style="1" customWidth="1"/>
    <col min="8" max="11" width="10.59765625" style="1" customWidth="1"/>
    <col min="12" max="12" width="15.69921875" style="1" customWidth="1"/>
    <col min="13" max="13" width="17.59765625" style="1" customWidth="1"/>
    <col min="14" max="18" width="19" style="1" customWidth="1"/>
    <col min="19" max="19" width="8.296875" style="1" customWidth="1"/>
    <col min="20" max="20" width="9.8984375" style="1" customWidth="1"/>
    <col min="21" max="21" width="7" style="1" customWidth="1"/>
    <col min="22" max="22" width="7.8984375" style="1" customWidth="1"/>
    <col min="23" max="23" width="11" style="1" customWidth="1"/>
    <col min="24" max="24" width="7.69921875" style="1" customWidth="1"/>
    <col min="25" max="25" width="8.8984375" style="1" customWidth="1"/>
    <col min="26" max="16384" width="9.09765625" style="1"/>
  </cols>
  <sheetData>
    <row r="1" spans="1:51" ht="18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6" t="s">
        <v>122</v>
      </c>
    </row>
    <row r="2" spans="1:51" ht="18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0" t="s">
        <v>121</v>
      </c>
    </row>
    <row r="3" spans="1:5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51" ht="17.399999999999999">
      <c r="A4" s="43" t="s">
        <v>120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51" ht="17.399999999999999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4"/>
      <c r="T5" s="24"/>
      <c r="U5" s="24"/>
      <c r="V5" s="24"/>
      <c r="W5" s="24"/>
      <c r="X5" s="24"/>
      <c r="Y5" s="24"/>
      <c r="Z5" s="24"/>
      <c r="AA5" s="24"/>
      <c r="AB5" s="24"/>
    </row>
    <row r="6" spans="1:51" ht="17.399999999999999">
      <c r="A6" s="44" t="s">
        <v>123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51">
      <c r="A7" s="45" t="s">
        <v>119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</row>
    <row r="8" spans="1:51" ht="18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0"/>
    </row>
    <row r="9" spans="1:51" ht="18">
      <c r="A9" s="46" t="s">
        <v>118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</row>
    <row r="10" spans="1:51" ht="17.399999999999999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</row>
    <row r="11" spans="1:51" s="15" customFormat="1" ht="48.75" customHeight="1">
      <c r="A11" s="46" t="s">
        <v>117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16"/>
      <c r="T11" s="16"/>
      <c r="U11" s="16"/>
      <c r="V11" s="16"/>
      <c r="W11" s="16"/>
      <c r="X11" s="16"/>
      <c r="Y11" s="16"/>
      <c r="Z11" s="16"/>
      <c r="AA11" s="16"/>
    </row>
    <row r="12" spans="1:51">
      <c r="A12" s="41" t="s">
        <v>116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</row>
    <row r="13" spans="1:51" ht="15.75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51" ht="72.75" customHeight="1">
      <c r="A14" s="47" t="s">
        <v>115</v>
      </c>
      <c r="B14" s="47" t="s">
        <v>114</v>
      </c>
      <c r="C14" s="47" t="s">
        <v>113</v>
      </c>
      <c r="D14" s="48" t="s">
        <v>112</v>
      </c>
      <c r="E14" s="47" t="s">
        <v>111</v>
      </c>
      <c r="F14" s="47" t="s">
        <v>110</v>
      </c>
      <c r="G14" s="52" t="s">
        <v>109</v>
      </c>
      <c r="H14" s="52"/>
      <c r="I14" s="52"/>
      <c r="J14" s="52"/>
      <c r="K14" s="53"/>
      <c r="L14" s="52" t="s">
        <v>108</v>
      </c>
      <c r="M14" s="53"/>
      <c r="N14" s="47" t="s">
        <v>107</v>
      </c>
      <c r="O14" s="47"/>
      <c r="P14" s="47"/>
      <c r="Q14" s="47"/>
      <c r="R14" s="47"/>
    </row>
    <row r="15" spans="1:51" ht="66" customHeight="1">
      <c r="A15" s="47"/>
      <c r="B15" s="47"/>
      <c r="C15" s="47"/>
      <c r="D15" s="49"/>
      <c r="E15" s="47"/>
      <c r="F15" s="47"/>
      <c r="G15" s="51" t="s">
        <v>93</v>
      </c>
      <c r="H15" s="52"/>
      <c r="I15" s="52"/>
      <c r="J15" s="52"/>
      <c r="K15" s="53"/>
      <c r="L15" s="47" t="s">
        <v>106</v>
      </c>
      <c r="M15" s="47"/>
      <c r="N15" s="13" t="s">
        <v>128</v>
      </c>
      <c r="O15" s="13" t="s">
        <v>105</v>
      </c>
      <c r="P15" s="13" t="s">
        <v>104</v>
      </c>
      <c r="Q15" s="13" t="s">
        <v>103</v>
      </c>
      <c r="R15" s="47" t="s">
        <v>102</v>
      </c>
    </row>
    <row r="16" spans="1:51" ht="147" customHeight="1">
      <c r="A16" s="47"/>
      <c r="B16" s="47"/>
      <c r="C16" s="47"/>
      <c r="D16" s="50"/>
      <c r="E16" s="12" t="s">
        <v>101</v>
      </c>
      <c r="F16" s="12" t="s">
        <v>101</v>
      </c>
      <c r="G16" s="10" t="s">
        <v>100</v>
      </c>
      <c r="H16" s="10" t="s">
        <v>99</v>
      </c>
      <c r="I16" s="10" t="s">
        <v>98</v>
      </c>
      <c r="J16" s="11" t="s">
        <v>97</v>
      </c>
      <c r="K16" s="11" t="s">
        <v>96</v>
      </c>
      <c r="L16" s="10" t="s">
        <v>95</v>
      </c>
      <c r="M16" s="10" t="s">
        <v>94</v>
      </c>
      <c r="N16" s="3" t="s">
        <v>93</v>
      </c>
      <c r="O16" s="3" t="s">
        <v>93</v>
      </c>
      <c r="P16" s="3" t="s">
        <v>93</v>
      </c>
      <c r="Q16" s="3" t="s">
        <v>93</v>
      </c>
      <c r="R16" s="47"/>
    </row>
    <row r="17" spans="1:18">
      <c r="A17" s="4">
        <v>1</v>
      </c>
      <c r="B17" s="9">
        <v>2</v>
      </c>
      <c r="C17" s="4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8" t="s">
        <v>92</v>
      </c>
      <c r="O17" s="8" t="s">
        <v>91</v>
      </c>
      <c r="P17" s="8" t="s">
        <v>90</v>
      </c>
      <c r="Q17" s="8" t="s">
        <v>89</v>
      </c>
      <c r="R17" s="3">
        <v>15</v>
      </c>
    </row>
    <row r="18" spans="1:18" s="65" customFormat="1">
      <c r="A18" s="60" t="s">
        <v>88</v>
      </c>
      <c r="B18" s="61" t="s">
        <v>87</v>
      </c>
      <c r="C18" s="62" t="s">
        <v>2</v>
      </c>
      <c r="D18" s="63" t="s">
        <v>0</v>
      </c>
      <c r="E18" s="63" t="s">
        <v>0</v>
      </c>
      <c r="F18" s="63" t="s">
        <v>0</v>
      </c>
      <c r="G18" s="64">
        <f>G19+G20+G21+G22+G23+G24</f>
        <v>45.13796373666667</v>
      </c>
      <c r="H18" s="64">
        <f>H19+H20+H21+H22+H23+H24</f>
        <v>0</v>
      </c>
      <c r="I18" s="64">
        <f>I19+I20+I21+I22+I23+I24</f>
        <v>0.55380865999999995</v>
      </c>
      <c r="J18" s="64">
        <f>J19+J20+J21+J22+J23+J24</f>
        <v>8.9761776799999993</v>
      </c>
      <c r="K18" s="64">
        <f>K19+K20+K21+K22+K23+K24</f>
        <v>35.607977396666669</v>
      </c>
      <c r="L18" s="63" t="s">
        <v>0</v>
      </c>
      <c r="M18" s="63" t="s">
        <v>0</v>
      </c>
      <c r="N18" s="64">
        <f>N19+N20+N21+N22+N23+N24</f>
        <v>1.2085491333333334</v>
      </c>
      <c r="O18" s="64">
        <f>O19+O20+O21+O22+O23+O24</f>
        <v>15.420513000000003</v>
      </c>
      <c r="P18" s="64">
        <f>P19+P20+P21+P22+P23+P24</f>
        <v>15.420513000000003</v>
      </c>
      <c r="Q18" s="64">
        <f>Q19+Q20+Q21+Q22+Q23+Q24</f>
        <v>13.088724583333333</v>
      </c>
      <c r="R18" s="64">
        <f>SUM(N18:Q18)</f>
        <v>45.138299716666666</v>
      </c>
    </row>
    <row r="19" spans="1:18">
      <c r="A19" s="6" t="s">
        <v>86</v>
      </c>
      <c r="B19" s="7" t="s">
        <v>85</v>
      </c>
      <c r="C19" s="4" t="s">
        <v>2</v>
      </c>
      <c r="D19" s="3" t="s">
        <v>0</v>
      </c>
      <c r="E19" s="3" t="s">
        <v>0</v>
      </c>
      <c r="F19" s="3" t="s">
        <v>0</v>
      </c>
      <c r="G19" s="2">
        <f>G26</f>
        <v>0</v>
      </c>
      <c r="H19" s="2">
        <f>H26</f>
        <v>0</v>
      </c>
      <c r="I19" s="2">
        <f>I26</f>
        <v>0</v>
      </c>
      <c r="J19" s="2">
        <f>J26</f>
        <v>0</v>
      </c>
      <c r="K19" s="2">
        <f>K26</f>
        <v>0</v>
      </c>
      <c r="L19" s="3" t="s">
        <v>0</v>
      </c>
      <c r="M19" s="3" t="s">
        <v>0</v>
      </c>
      <c r="N19" s="2">
        <f>N26</f>
        <v>0</v>
      </c>
      <c r="O19" s="2">
        <f>O26</f>
        <v>0</v>
      </c>
      <c r="P19" s="2">
        <f>P26</f>
        <v>0</v>
      </c>
      <c r="Q19" s="2">
        <f>Q26</f>
        <v>0</v>
      </c>
      <c r="R19" s="2">
        <f>R26</f>
        <v>0</v>
      </c>
    </row>
    <row r="20" spans="1:18">
      <c r="A20" s="6" t="s">
        <v>84</v>
      </c>
      <c r="B20" s="7" t="s">
        <v>83</v>
      </c>
      <c r="C20" s="4" t="s">
        <v>2</v>
      </c>
      <c r="D20" s="3" t="s">
        <v>0</v>
      </c>
      <c r="E20" s="3" t="s">
        <v>0</v>
      </c>
      <c r="F20" s="3" t="s">
        <v>0</v>
      </c>
      <c r="G20" s="2">
        <f>G46</f>
        <v>9.9016640199999983</v>
      </c>
      <c r="H20" s="2">
        <f>H46</f>
        <v>0</v>
      </c>
      <c r="I20" s="2">
        <f>I46</f>
        <v>0.55380865999999995</v>
      </c>
      <c r="J20" s="2">
        <f>J46</f>
        <v>8.9761776799999993</v>
      </c>
      <c r="K20" s="2">
        <f>K46</f>
        <v>0.37167768000000001</v>
      </c>
      <c r="L20" s="3" t="s">
        <v>0</v>
      </c>
      <c r="M20" s="3" t="s">
        <v>0</v>
      </c>
      <c r="N20" s="2">
        <f>N46</f>
        <v>0</v>
      </c>
      <c r="O20" s="2">
        <f>O46</f>
        <v>4.9509999999999996</v>
      </c>
      <c r="P20" s="2">
        <f>P46</f>
        <v>4.9509999999999996</v>
      </c>
      <c r="Q20" s="2">
        <f>Q46</f>
        <v>0</v>
      </c>
      <c r="R20" s="2">
        <f>R46</f>
        <v>9.9019999999999992</v>
      </c>
    </row>
    <row r="21" spans="1:18" ht="31.2">
      <c r="A21" s="6" t="s">
        <v>82</v>
      </c>
      <c r="B21" s="5" t="s">
        <v>81</v>
      </c>
      <c r="C21" s="4" t="s">
        <v>2</v>
      </c>
      <c r="D21" s="3" t="s">
        <v>0</v>
      </c>
      <c r="E21" s="3" t="s">
        <v>0</v>
      </c>
      <c r="F21" s="3" t="s">
        <v>0</v>
      </c>
      <c r="G21" s="2">
        <f>G62</f>
        <v>0</v>
      </c>
      <c r="H21" s="2">
        <f>H62</f>
        <v>0</v>
      </c>
      <c r="I21" s="2">
        <f>I62</f>
        <v>0</v>
      </c>
      <c r="J21" s="2">
        <f>J62</f>
        <v>0</v>
      </c>
      <c r="K21" s="2">
        <f>K62</f>
        <v>0</v>
      </c>
      <c r="L21" s="3" t="s">
        <v>0</v>
      </c>
      <c r="M21" s="3" t="s">
        <v>0</v>
      </c>
      <c r="N21" s="2">
        <f>N62</f>
        <v>0</v>
      </c>
      <c r="O21" s="2">
        <f>O62</f>
        <v>0</v>
      </c>
      <c r="P21" s="2">
        <f>P62</f>
        <v>0</v>
      </c>
      <c r="Q21" s="2">
        <f>Q62</f>
        <v>0</v>
      </c>
      <c r="R21" s="2">
        <f>R62</f>
        <v>0</v>
      </c>
    </row>
    <row r="22" spans="1:18">
      <c r="A22" s="6" t="s">
        <v>80</v>
      </c>
      <c r="B22" s="7" t="s">
        <v>79</v>
      </c>
      <c r="C22" s="4" t="s">
        <v>2</v>
      </c>
      <c r="D22" s="3" t="s">
        <v>0</v>
      </c>
      <c r="E22" s="3" t="s">
        <v>0</v>
      </c>
      <c r="F22" s="3" t="s">
        <v>0</v>
      </c>
      <c r="G22" s="2">
        <f t="shared" ref="G22:K22" si="0">G65</f>
        <v>0</v>
      </c>
      <c r="H22" s="2">
        <f t="shared" si="0"/>
        <v>0</v>
      </c>
      <c r="I22" s="2">
        <f t="shared" si="0"/>
        <v>0</v>
      </c>
      <c r="J22" s="2">
        <f t="shared" si="0"/>
        <v>0</v>
      </c>
      <c r="K22" s="2">
        <f t="shared" si="0"/>
        <v>0</v>
      </c>
      <c r="L22" s="3" t="s">
        <v>0</v>
      </c>
      <c r="M22" s="3" t="s">
        <v>0</v>
      </c>
      <c r="N22" s="2">
        <f>N65</f>
        <v>0</v>
      </c>
      <c r="O22" s="2">
        <f t="shared" ref="O22:Q22" si="1">O65</f>
        <v>0</v>
      </c>
      <c r="P22" s="2">
        <f t="shared" si="1"/>
        <v>0</v>
      </c>
      <c r="Q22" s="2">
        <f t="shared" si="1"/>
        <v>0</v>
      </c>
      <c r="R22" s="2">
        <f>R65</f>
        <v>0</v>
      </c>
    </row>
    <row r="23" spans="1:18" ht="31.2">
      <c r="A23" s="6" t="s">
        <v>78</v>
      </c>
      <c r="B23" s="7" t="s">
        <v>77</v>
      </c>
      <c r="C23" s="4" t="s">
        <v>2</v>
      </c>
      <c r="D23" s="3" t="s">
        <v>0</v>
      </c>
      <c r="E23" s="3" t="s">
        <v>0</v>
      </c>
      <c r="F23" s="3" t="s">
        <v>0</v>
      </c>
      <c r="G23" s="2">
        <f t="shared" ref="G23:K24" si="2">G66</f>
        <v>0</v>
      </c>
      <c r="H23" s="2">
        <f t="shared" si="2"/>
        <v>0</v>
      </c>
      <c r="I23" s="2">
        <f t="shared" si="2"/>
        <v>0</v>
      </c>
      <c r="J23" s="2">
        <f t="shared" si="2"/>
        <v>0</v>
      </c>
      <c r="K23" s="2">
        <f t="shared" si="2"/>
        <v>0</v>
      </c>
      <c r="L23" s="3" t="s">
        <v>0</v>
      </c>
      <c r="M23" s="3" t="s">
        <v>0</v>
      </c>
      <c r="N23" s="2">
        <f>N66</f>
        <v>0</v>
      </c>
      <c r="O23" s="2">
        <f t="shared" ref="O23:Q24" si="3">O66</f>
        <v>0</v>
      </c>
      <c r="P23" s="2">
        <f t="shared" si="3"/>
        <v>0</v>
      </c>
      <c r="Q23" s="2">
        <f t="shared" si="3"/>
        <v>0</v>
      </c>
      <c r="R23" s="2">
        <f>R66</f>
        <v>0</v>
      </c>
    </row>
    <row r="24" spans="1:18">
      <c r="A24" s="6" t="s">
        <v>76</v>
      </c>
      <c r="B24" s="5" t="s">
        <v>75</v>
      </c>
      <c r="C24" s="4" t="s">
        <v>2</v>
      </c>
      <c r="D24" s="3" t="s">
        <v>0</v>
      </c>
      <c r="E24" s="3" t="s">
        <v>0</v>
      </c>
      <c r="F24" s="3" t="s">
        <v>0</v>
      </c>
      <c r="G24" s="2">
        <f t="shared" si="2"/>
        <v>35.236299716666672</v>
      </c>
      <c r="H24" s="2">
        <f t="shared" si="2"/>
        <v>0</v>
      </c>
      <c r="I24" s="2">
        <f t="shared" si="2"/>
        <v>0</v>
      </c>
      <c r="J24" s="2">
        <f t="shared" si="2"/>
        <v>0</v>
      </c>
      <c r="K24" s="2">
        <f t="shared" si="2"/>
        <v>35.236299716666672</v>
      </c>
      <c r="L24" s="3" t="s">
        <v>0</v>
      </c>
      <c r="M24" s="3" t="s">
        <v>0</v>
      </c>
      <c r="N24" s="2">
        <f>N67</f>
        <v>1.2085491333333334</v>
      </c>
      <c r="O24" s="2">
        <f t="shared" si="3"/>
        <v>10.469513000000003</v>
      </c>
      <c r="P24" s="2">
        <f t="shared" si="3"/>
        <v>10.469513000000003</v>
      </c>
      <c r="Q24" s="2">
        <f t="shared" si="3"/>
        <v>13.088724583333333</v>
      </c>
      <c r="R24" s="2">
        <f>R67</f>
        <v>35.236299716666672</v>
      </c>
    </row>
    <row r="25" spans="1:18" s="65" customFormat="1">
      <c r="A25" s="60" t="s">
        <v>74</v>
      </c>
      <c r="B25" s="61" t="s">
        <v>73</v>
      </c>
      <c r="C25" s="62" t="s">
        <v>2</v>
      </c>
      <c r="D25" s="66" t="s">
        <v>0</v>
      </c>
      <c r="E25" s="66" t="s">
        <v>0</v>
      </c>
      <c r="F25" s="66" t="s">
        <v>0</v>
      </c>
      <c r="G25" s="64">
        <f>G26+G46+G62+G65+G66+G67</f>
        <v>45.13796373666667</v>
      </c>
      <c r="H25" s="64">
        <f>H26+H46+H62+H65+H66+H67</f>
        <v>0</v>
      </c>
      <c r="I25" s="64">
        <f>I26+I46+I62+I65+I66+I67</f>
        <v>0.55380865999999995</v>
      </c>
      <c r="J25" s="64">
        <f>J26+J46+J62+J65+J66+J67</f>
        <v>8.9761776799999993</v>
      </c>
      <c r="K25" s="64">
        <f>K26+K46+K62+K65+K66+K67</f>
        <v>35.607977396666669</v>
      </c>
      <c r="L25" s="63" t="s">
        <v>0</v>
      </c>
      <c r="M25" s="63" t="s">
        <v>0</v>
      </c>
      <c r="N25" s="64">
        <f>N26+N46+N62+N65+N66+N67</f>
        <v>1.2085491333333334</v>
      </c>
      <c r="O25" s="64">
        <f>O26+O46+O62+O65+O66+O67</f>
        <v>15.420513000000003</v>
      </c>
      <c r="P25" s="64">
        <f>P26+P46+P62+P65+P66+P67</f>
        <v>15.420513000000003</v>
      </c>
      <c r="Q25" s="64">
        <f>Q26+Q46+Q62+Q65+Q66+Q67</f>
        <v>13.088724583333333</v>
      </c>
      <c r="R25" s="64">
        <f>SUM(N25:Q25)</f>
        <v>45.138299716666666</v>
      </c>
    </row>
    <row r="26" spans="1:18" outlineLevel="1">
      <c r="A26" s="6" t="s">
        <v>72</v>
      </c>
      <c r="B26" s="7" t="s">
        <v>71</v>
      </c>
      <c r="C26" s="4" t="s">
        <v>2</v>
      </c>
      <c r="D26" s="3" t="s">
        <v>0</v>
      </c>
      <c r="E26" s="3" t="s">
        <v>0</v>
      </c>
      <c r="F26" s="3" t="s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3" t="s">
        <v>0</v>
      </c>
      <c r="M26" s="3" t="s">
        <v>0</v>
      </c>
      <c r="N26" s="2">
        <v>0</v>
      </c>
      <c r="O26" s="2">
        <v>0</v>
      </c>
      <c r="P26" s="2">
        <v>0</v>
      </c>
      <c r="Q26" s="2">
        <v>0</v>
      </c>
      <c r="R26" s="2">
        <f t="shared" ref="R26:R30" si="4">SUM(N26:Q26)</f>
        <v>0</v>
      </c>
    </row>
    <row r="27" spans="1:18" ht="31.2" outlineLevel="1">
      <c r="A27" s="6" t="s">
        <v>70</v>
      </c>
      <c r="B27" s="7" t="s">
        <v>69</v>
      </c>
      <c r="C27" s="4" t="s">
        <v>2</v>
      </c>
      <c r="D27" s="3" t="s">
        <v>0</v>
      </c>
      <c r="E27" s="3" t="s">
        <v>0</v>
      </c>
      <c r="F27" s="3" t="s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3" t="s">
        <v>0</v>
      </c>
      <c r="M27" s="3" t="s">
        <v>0</v>
      </c>
      <c r="N27" s="2">
        <v>0</v>
      </c>
      <c r="O27" s="2">
        <v>0</v>
      </c>
      <c r="P27" s="2">
        <v>0</v>
      </c>
      <c r="Q27" s="2">
        <v>0</v>
      </c>
      <c r="R27" s="2">
        <f t="shared" si="4"/>
        <v>0</v>
      </c>
    </row>
    <row r="28" spans="1:18" ht="31.2" outlineLevel="1">
      <c r="A28" s="6" t="s">
        <v>68</v>
      </c>
      <c r="B28" s="7" t="s">
        <v>67</v>
      </c>
      <c r="C28" s="4" t="s">
        <v>2</v>
      </c>
      <c r="D28" s="3" t="s">
        <v>0</v>
      </c>
      <c r="E28" s="3" t="s">
        <v>0</v>
      </c>
      <c r="F28" s="3" t="s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3" t="s">
        <v>0</v>
      </c>
      <c r="M28" s="3" t="s">
        <v>0</v>
      </c>
      <c r="N28" s="2">
        <v>0</v>
      </c>
      <c r="O28" s="2">
        <v>0</v>
      </c>
      <c r="P28" s="2">
        <v>0</v>
      </c>
      <c r="Q28" s="2">
        <v>0</v>
      </c>
      <c r="R28" s="2">
        <f t="shared" si="4"/>
        <v>0</v>
      </c>
    </row>
    <row r="29" spans="1:18" ht="31.2" outlineLevel="1">
      <c r="A29" s="6" t="s">
        <v>66</v>
      </c>
      <c r="B29" s="7" t="s">
        <v>65</v>
      </c>
      <c r="C29" s="4" t="s">
        <v>2</v>
      </c>
      <c r="D29" s="3" t="s">
        <v>0</v>
      </c>
      <c r="E29" s="3" t="s">
        <v>0</v>
      </c>
      <c r="F29" s="3" t="s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3" t="s">
        <v>0</v>
      </c>
      <c r="M29" s="3" t="s">
        <v>0</v>
      </c>
      <c r="N29" s="2">
        <v>0</v>
      </c>
      <c r="O29" s="2">
        <v>0</v>
      </c>
      <c r="P29" s="2">
        <v>0</v>
      </c>
      <c r="Q29" s="2">
        <v>0</v>
      </c>
      <c r="R29" s="2">
        <f t="shared" si="4"/>
        <v>0</v>
      </c>
    </row>
    <row r="30" spans="1:18" ht="31.2" outlineLevel="1">
      <c r="A30" s="6" t="s">
        <v>64</v>
      </c>
      <c r="B30" s="7" t="s">
        <v>63</v>
      </c>
      <c r="C30" s="4" t="s">
        <v>2</v>
      </c>
      <c r="D30" s="3" t="s">
        <v>0</v>
      </c>
      <c r="E30" s="3" t="s">
        <v>0</v>
      </c>
      <c r="F30" s="3" t="s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3" t="s">
        <v>0</v>
      </c>
      <c r="M30" s="3" t="s">
        <v>0</v>
      </c>
      <c r="N30" s="2">
        <v>0</v>
      </c>
      <c r="O30" s="2">
        <v>0</v>
      </c>
      <c r="P30" s="2">
        <v>0</v>
      </c>
      <c r="Q30" s="2">
        <v>0</v>
      </c>
      <c r="R30" s="2">
        <f t="shared" si="4"/>
        <v>0</v>
      </c>
    </row>
    <row r="31" spans="1:18" ht="31.2" outlineLevel="1">
      <c r="A31" s="6" t="s">
        <v>62</v>
      </c>
      <c r="B31" s="7" t="s">
        <v>61</v>
      </c>
      <c r="C31" s="4" t="s">
        <v>2</v>
      </c>
      <c r="D31" s="3" t="s">
        <v>0</v>
      </c>
      <c r="E31" s="3" t="s">
        <v>0</v>
      </c>
      <c r="F31" s="3" t="s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3" t="s">
        <v>0</v>
      </c>
      <c r="M31" s="3" t="s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</row>
    <row r="32" spans="1:18" ht="31.2" outlineLevel="1">
      <c r="A32" s="6" t="s">
        <v>60</v>
      </c>
      <c r="B32" s="7" t="s">
        <v>59</v>
      </c>
      <c r="C32" s="4" t="s">
        <v>2</v>
      </c>
      <c r="D32" s="3" t="s">
        <v>0</v>
      </c>
      <c r="E32" s="3" t="s">
        <v>0</v>
      </c>
      <c r="F32" s="3" t="s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3" t="s">
        <v>0</v>
      </c>
      <c r="M32" s="3" t="s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</row>
    <row r="33" spans="1:18" ht="31.2" outlineLevel="1">
      <c r="A33" s="6" t="s">
        <v>58</v>
      </c>
      <c r="B33" s="7" t="s">
        <v>57</v>
      </c>
      <c r="C33" s="4" t="s">
        <v>2</v>
      </c>
      <c r="D33" s="3" t="s">
        <v>0</v>
      </c>
      <c r="E33" s="3" t="s">
        <v>0</v>
      </c>
      <c r="F33" s="3" t="s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3" t="s">
        <v>0</v>
      </c>
      <c r="M33" s="3" t="s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</row>
    <row r="34" spans="1:18" ht="31.2" outlineLevel="1">
      <c r="A34" s="6" t="s">
        <v>56</v>
      </c>
      <c r="B34" s="7" t="s">
        <v>55</v>
      </c>
      <c r="C34" s="4" t="s">
        <v>2</v>
      </c>
      <c r="D34" s="3" t="s">
        <v>0</v>
      </c>
      <c r="E34" s="3" t="s">
        <v>0</v>
      </c>
      <c r="F34" s="3" t="s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3" t="s">
        <v>0</v>
      </c>
      <c r="M34" s="3" t="s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</row>
    <row r="35" spans="1:18" outlineLevel="1">
      <c r="A35" s="6" t="s">
        <v>54</v>
      </c>
      <c r="B35" s="7" t="s">
        <v>52</v>
      </c>
      <c r="C35" s="4" t="s">
        <v>2</v>
      </c>
      <c r="D35" s="3" t="s">
        <v>0</v>
      </c>
      <c r="E35" s="3" t="s">
        <v>0</v>
      </c>
      <c r="F35" s="3" t="s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3" t="s">
        <v>0</v>
      </c>
      <c r="M35" s="3" t="s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</row>
    <row r="36" spans="1:18" ht="62.4" outlineLevel="1">
      <c r="A36" s="6" t="s">
        <v>54</v>
      </c>
      <c r="B36" s="7" t="s">
        <v>51</v>
      </c>
      <c r="C36" s="4" t="s">
        <v>2</v>
      </c>
      <c r="D36" s="3" t="s">
        <v>0</v>
      </c>
      <c r="E36" s="3" t="s">
        <v>0</v>
      </c>
      <c r="F36" s="3" t="s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3" t="s">
        <v>0</v>
      </c>
      <c r="M36" s="3" t="s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</row>
    <row r="37" spans="1:18" ht="46.8" outlineLevel="1">
      <c r="A37" s="6" t="s">
        <v>54</v>
      </c>
      <c r="B37" s="7" t="s">
        <v>50</v>
      </c>
      <c r="C37" s="4" t="s">
        <v>2</v>
      </c>
      <c r="D37" s="3" t="s">
        <v>0</v>
      </c>
      <c r="E37" s="3" t="s">
        <v>0</v>
      </c>
      <c r="F37" s="3" t="s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3" t="s">
        <v>0</v>
      </c>
      <c r="M37" s="3" t="s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</row>
    <row r="38" spans="1:18" ht="46.8" outlineLevel="1">
      <c r="A38" s="6" t="s">
        <v>54</v>
      </c>
      <c r="B38" s="7" t="s">
        <v>53</v>
      </c>
      <c r="C38" s="4" t="s">
        <v>2</v>
      </c>
      <c r="D38" s="3" t="s">
        <v>0</v>
      </c>
      <c r="E38" s="3" t="s">
        <v>0</v>
      </c>
      <c r="F38" s="3" t="s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3" t="s">
        <v>0</v>
      </c>
      <c r="M38" s="3" t="s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</row>
    <row r="39" spans="1:18" outlineLevel="1">
      <c r="A39" s="6" t="s">
        <v>49</v>
      </c>
      <c r="B39" s="7" t="s">
        <v>52</v>
      </c>
      <c r="C39" s="4" t="s">
        <v>2</v>
      </c>
      <c r="D39" s="3" t="s">
        <v>0</v>
      </c>
      <c r="E39" s="3" t="s">
        <v>0</v>
      </c>
      <c r="F39" s="3" t="s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3" t="s">
        <v>0</v>
      </c>
      <c r="M39" s="3" t="s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</row>
    <row r="40" spans="1:18" ht="62.4" outlineLevel="1">
      <c r="A40" s="6" t="s">
        <v>49</v>
      </c>
      <c r="B40" s="7" t="s">
        <v>51</v>
      </c>
      <c r="C40" s="4" t="s">
        <v>2</v>
      </c>
      <c r="D40" s="3" t="s">
        <v>0</v>
      </c>
      <c r="E40" s="3" t="s">
        <v>0</v>
      </c>
      <c r="F40" s="3" t="s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3" t="s">
        <v>0</v>
      </c>
      <c r="M40" s="3" t="s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</row>
    <row r="41" spans="1:18" ht="46.8" outlineLevel="1">
      <c r="A41" s="6" t="s">
        <v>49</v>
      </c>
      <c r="B41" s="7" t="s">
        <v>50</v>
      </c>
      <c r="C41" s="4" t="s">
        <v>2</v>
      </c>
      <c r="D41" s="3" t="s">
        <v>0</v>
      </c>
      <c r="E41" s="3" t="s">
        <v>0</v>
      </c>
      <c r="F41" s="3" t="s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3" t="s">
        <v>0</v>
      </c>
      <c r="M41" s="3" t="s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</row>
    <row r="42" spans="1:18" ht="46.8" outlineLevel="1">
      <c r="A42" s="6" t="s">
        <v>49</v>
      </c>
      <c r="B42" s="7" t="s">
        <v>48</v>
      </c>
      <c r="C42" s="4" t="s">
        <v>2</v>
      </c>
      <c r="D42" s="3" t="s">
        <v>0</v>
      </c>
      <c r="E42" s="3" t="s">
        <v>0</v>
      </c>
      <c r="F42" s="3" t="s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3" t="s">
        <v>0</v>
      </c>
      <c r="M42" s="3" t="s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</row>
    <row r="43" spans="1:18" ht="46.8" outlineLevel="1">
      <c r="A43" s="6" t="s">
        <v>47</v>
      </c>
      <c r="B43" s="7" t="s">
        <v>46</v>
      </c>
      <c r="C43" s="4" t="s">
        <v>2</v>
      </c>
      <c r="D43" s="3" t="s">
        <v>0</v>
      </c>
      <c r="E43" s="3" t="s">
        <v>0</v>
      </c>
      <c r="F43" s="3" t="s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3" t="s">
        <v>0</v>
      </c>
      <c r="M43" s="3" t="s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</row>
    <row r="44" spans="1:18" ht="46.8" outlineLevel="1">
      <c r="A44" s="6" t="s">
        <v>45</v>
      </c>
      <c r="B44" s="7" t="s">
        <v>44</v>
      </c>
      <c r="C44" s="4" t="s">
        <v>2</v>
      </c>
      <c r="D44" s="3" t="s">
        <v>0</v>
      </c>
      <c r="E44" s="3" t="s">
        <v>0</v>
      </c>
      <c r="F44" s="3" t="s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3" t="s">
        <v>0</v>
      </c>
      <c r="M44" s="3" t="s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</row>
    <row r="45" spans="1:18" ht="46.8" outlineLevel="1">
      <c r="A45" s="6" t="s">
        <v>43</v>
      </c>
      <c r="B45" s="7" t="s">
        <v>42</v>
      </c>
      <c r="C45" s="4" t="s">
        <v>2</v>
      </c>
      <c r="D45" s="3" t="s">
        <v>0</v>
      </c>
      <c r="E45" s="3" t="s">
        <v>0</v>
      </c>
      <c r="F45" s="3" t="s">
        <v>0</v>
      </c>
      <c r="G45" s="3" t="s">
        <v>0</v>
      </c>
      <c r="H45" s="3" t="s">
        <v>0</v>
      </c>
      <c r="I45" s="2">
        <v>0</v>
      </c>
      <c r="J45" s="2">
        <v>0</v>
      </c>
      <c r="K45" s="2">
        <v>0</v>
      </c>
      <c r="L45" s="3" t="s">
        <v>0</v>
      </c>
      <c r="M45" s="3" t="s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</row>
    <row r="46" spans="1:18" s="59" customFormat="1" ht="31.2">
      <c r="A46" s="54" t="s">
        <v>41</v>
      </c>
      <c r="B46" s="55" t="s">
        <v>40</v>
      </c>
      <c r="C46" s="56" t="s">
        <v>2</v>
      </c>
      <c r="D46" s="57" t="s">
        <v>0</v>
      </c>
      <c r="E46" s="57" t="s">
        <v>0</v>
      </c>
      <c r="F46" s="57" t="s">
        <v>0</v>
      </c>
      <c r="G46" s="58">
        <f>G47+G51+G59</f>
        <v>9.9016640199999983</v>
      </c>
      <c r="H46" s="58">
        <f>H47+H51+H59</f>
        <v>0</v>
      </c>
      <c r="I46" s="58">
        <f>I47+I51+I59</f>
        <v>0.55380865999999995</v>
      </c>
      <c r="J46" s="58">
        <f>J47+J51+J59</f>
        <v>8.9761776799999993</v>
      </c>
      <c r="K46" s="58">
        <f>K47+K51+K59</f>
        <v>0.37167768000000001</v>
      </c>
      <c r="L46" s="57" t="s">
        <v>0</v>
      </c>
      <c r="M46" s="57" t="s">
        <v>0</v>
      </c>
      <c r="N46" s="58">
        <f>N47+N51+N59</f>
        <v>0</v>
      </c>
      <c r="O46" s="58">
        <f>O47+O51+O59</f>
        <v>4.9509999999999996</v>
      </c>
      <c r="P46" s="58">
        <f>P47+P51+P59</f>
        <v>4.9509999999999996</v>
      </c>
      <c r="Q46" s="58">
        <f>Q47+Q51+Q59</f>
        <v>0</v>
      </c>
      <c r="R46" s="58">
        <f>SUM(N46:Q46)</f>
        <v>9.9019999999999992</v>
      </c>
    </row>
    <row r="47" spans="1:18" s="59" customFormat="1" ht="46.8">
      <c r="A47" s="54" t="s">
        <v>39</v>
      </c>
      <c r="B47" s="55" t="s">
        <v>38</v>
      </c>
      <c r="C47" s="56" t="s">
        <v>2</v>
      </c>
      <c r="D47" s="57" t="s">
        <v>0</v>
      </c>
      <c r="E47" s="57" t="s">
        <v>0</v>
      </c>
      <c r="F47" s="57" t="s">
        <v>0</v>
      </c>
      <c r="G47" s="58">
        <f>G49+G50</f>
        <v>9.9016640199999983</v>
      </c>
      <c r="H47" s="58">
        <f>H48</f>
        <v>0</v>
      </c>
      <c r="I47" s="58">
        <f>I48</f>
        <v>0.55380865999999995</v>
      </c>
      <c r="J47" s="58">
        <f>J48</f>
        <v>8.9761776799999993</v>
      </c>
      <c r="K47" s="58">
        <f>K48</f>
        <v>0.37167768000000001</v>
      </c>
      <c r="L47" s="57" t="s">
        <v>0</v>
      </c>
      <c r="M47" s="57" t="s">
        <v>0</v>
      </c>
      <c r="N47" s="58">
        <f>N48</f>
        <v>0</v>
      </c>
      <c r="O47" s="58">
        <f>O48</f>
        <v>4.9509999999999996</v>
      </c>
      <c r="P47" s="58">
        <f>P48</f>
        <v>4.9509999999999996</v>
      </c>
      <c r="Q47" s="58">
        <f>Q48</f>
        <v>0</v>
      </c>
      <c r="R47" s="58">
        <f>SUM(N47:Q47)</f>
        <v>9.9019999999999992</v>
      </c>
    </row>
    <row r="48" spans="1:18" s="59" customFormat="1">
      <c r="A48" s="54" t="s">
        <v>36</v>
      </c>
      <c r="B48" s="55" t="s">
        <v>37</v>
      </c>
      <c r="C48" s="56" t="s">
        <v>2</v>
      </c>
      <c r="D48" s="57" t="s">
        <v>0</v>
      </c>
      <c r="E48" s="57" t="s">
        <v>0</v>
      </c>
      <c r="F48" s="57" t="s">
        <v>0</v>
      </c>
      <c r="G48" s="58">
        <f>G49+G50</f>
        <v>9.9016640199999983</v>
      </c>
      <c r="H48" s="58">
        <f>H49+H50</f>
        <v>0</v>
      </c>
      <c r="I48" s="58">
        <f>I49+I50</f>
        <v>0.55380865999999995</v>
      </c>
      <c r="J48" s="58">
        <f>J49+J50</f>
        <v>8.9761776799999993</v>
      </c>
      <c r="K48" s="58">
        <f>K49+K50</f>
        <v>0.37167768000000001</v>
      </c>
      <c r="L48" s="57"/>
      <c r="M48" s="57"/>
      <c r="N48" s="58">
        <f>N49+N50</f>
        <v>0</v>
      </c>
      <c r="O48" s="58">
        <f>O49+O50</f>
        <v>4.9509999999999996</v>
      </c>
      <c r="P48" s="58">
        <f>P49+P50</f>
        <v>4.9509999999999996</v>
      </c>
      <c r="Q48" s="58">
        <f>Q49+Q50</f>
        <v>0</v>
      </c>
      <c r="R48" s="58">
        <f>SUM(N48:Q48)</f>
        <v>9.9019999999999992</v>
      </c>
    </row>
    <row r="49" spans="1:18" s="35" customFormat="1" ht="46.8">
      <c r="A49" s="29" t="s">
        <v>137</v>
      </c>
      <c r="B49" s="30" t="s">
        <v>124</v>
      </c>
      <c r="C49" s="36" t="s">
        <v>131</v>
      </c>
      <c r="D49" s="31">
        <v>2025</v>
      </c>
      <c r="E49" s="31">
        <v>2025</v>
      </c>
      <c r="F49" s="32" t="s">
        <v>0</v>
      </c>
      <c r="G49" s="33">
        <f>SUM(H49:K49)</f>
        <v>4.9508320099999992</v>
      </c>
      <c r="H49" s="33">
        <v>0</v>
      </c>
      <c r="I49" s="33">
        <v>0.27690432999999998</v>
      </c>
      <c r="J49" s="33">
        <v>4.4880888399999996</v>
      </c>
      <c r="K49" s="33">
        <v>0.18583884000000001</v>
      </c>
      <c r="L49" s="32" t="s">
        <v>0</v>
      </c>
      <c r="M49" s="32" t="s">
        <v>0</v>
      </c>
      <c r="N49" s="34">
        <v>0</v>
      </c>
      <c r="O49" s="34">
        <v>4.9509999999999996</v>
      </c>
      <c r="P49" s="34">
        <v>0</v>
      </c>
      <c r="Q49" s="34">
        <v>0</v>
      </c>
      <c r="R49" s="34">
        <f>N49+O49+P49+Q49</f>
        <v>4.9509999999999996</v>
      </c>
    </row>
    <row r="50" spans="1:18" s="35" customFormat="1" ht="46.8">
      <c r="A50" s="29" t="s">
        <v>138</v>
      </c>
      <c r="B50" s="30" t="s">
        <v>125</v>
      </c>
      <c r="C50" s="36" t="s">
        <v>132</v>
      </c>
      <c r="D50" s="31">
        <v>2026</v>
      </c>
      <c r="E50" s="31">
        <v>2026</v>
      </c>
      <c r="F50" s="32" t="s">
        <v>0</v>
      </c>
      <c r="G50" s="33">
        <f>SUM(H50:K50)</f>
        <v>4.9508320099999992</v>
      </c>
      <c r="H50" s="33">
        <v>0</v>
      </c>
      <c r="I50" s="33">
        <v>0.27690432999999998</v>
      </c>
      <c r="J50" s="33">
        <v>4.4880888399999996</v>
      </c>
      <c r="K50" s="33">
        <v>0.18583884000000001</v>
      </c>
      <c r="L50" s="32" t="s">
        <v>0</v>
      </c>
      <c r="M50" s="32" t="s">
        <v>0</v>
      </c>
      <c r="N50" s="33">
        <v>0</v>
      </c>
      <c r="O50" s="34">
        <v>0</v>
      </c>
      <c r="P50" s="34">
        <v>4.9509999999999996</v>
      </c>
      <c r="Q50" s="34">
        <v>0</v>
      </c>
      <c r="R50" s="34">
        <f>N50+O50+P50+Q50</f>
        <v>4.9509999999999996</v>
      </c>
    </row>
    <row r="51" spans="1:18" ht="31.2" outlineLevel="1">
      <c r="A51" s="6" t="s">
        <v>35</v>
      </c>
      <c r="B51" s="7" t="s">
        <v>34</v>
      </c>
      <c r="C51" s="4" t="s">
        <v>2</v>
      </c>
      <c r="D51" s="3" t="s">
        <v>0</v>
      </c>
      <c r="E51" s="3" t="s">
        <v>0</v>
      </c>
      <c r="F51" s="3" t="s">
        <v>0</v>
      </c>
      <c r="G51" s="2">
        <f>G52+G53+G54+G55+G56+G57+G58</f>
        <v>0</v>
      </c>
      <c r="H51" s="2">
        <f>H52+H53+H54+H55+H56+H57+H58</f>
        <v>0</v>
      </c>
      <c r="I51" s="2">
        <f>I52+I53+I54+I55+I56+I57+I58</f>
        <v>0</v>
      </c>
      <c r="J51" s="2">
        <f>J52+J53+J54+J55+J56+J57+J58</f>
        <v>0</v>
      </c>
      <c r="K51" s="2">
        <f>K52+K53+K54+K55+K56+K57+K58</f>
        <v>0</v>
      </c>
      <c r="L51" s="3" t="s">
        <v>0</v>
      </c>
      <c r="M51" s="3" t="s">
        <v>0</v>
      </c>
      <c r="N51" s="2">
        <f>N52+N53+N54+N55+N56+N57+N58</f>
        <v>0</v>
      </c>
      <c r="O51" s="2">
        <f>O52+O53+O54+O55+O56+O57+O58</f>
        <v>0</v>
      </c>
      <c r="P51" s="2">
        <f>P52+P53+P54+P55+P56+P57+P58</f>
        <v>0</v>
      </c>
      <c r="Q51" s="2">
        <f>Q52+Q53+Q54+Q55+Q56+Q57+Q58</f>
        <v>0</v>
      </c>
      <c r="R51" s="2">
        <f>SUM(N51:Q51)</f>
        <v>0</v>
      </c>
    </row>
    <row r="52" spans="1:18" outlineLevel="1">
      <c r="A52" s="6" t="s">
        <v>32</v>
      </c>
      <c r="B52" s="7" t="s">
        <v>33</v>
      </c>
      <c r="C52" s="4" t="s">
        <v>2</v>
      </c>
      <c r="D52" s="3" t="s">
        <v>0</v>
      </c>
      <c r="E52" s="3" t="s">
        <v>0</v>
      </c>
      <c r="F52" s="3" t="s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7" t="s">
        <v>0</v>
      </c>
      <c r="M52" s="27" t="s">
        <v>0</v>
      </c>
      <c r="N52" s="2">
        <v>0</v>
      </c>
      <c r="O52" s="2">
        <v>0</v>
      </c>
      <c r="P52" s="2">
        <v>0</v>
      </c>
      <c r="Q52" s="2">
        <v>0</v>
      </c>
      <c r="R52" s="2">
        <f>SUM(N52:Q52)</f>
        <v>0</v>
      </c>
    </row>
    <row r="53" spans="1:18" outlineLevel="1">
      <c r="A53" s="6" t="s">
        <v>31</v>
      </c>
      <c r="B53" s="7" t="s">
        <v>30</v>
      </c>
      <c r="C53" s="4" t="s">
        <v>2</v>
      </c>
      <c r="D53" s="3" t="s">
        <v>0</v>
      </c>
      <c r="E53" s="3" t="s">
        <v>0</v>
      </c>
      <c r="F53" s="3" t="s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3" t="s">
        <v>0</v>
      </c>
      <c r="M53" s="3" t="s">
        <v>0</v>
      </c>
      <c r="N53" s="2">
        <v>0</v>
      </c>
      <c r="O53" s="2">
        <v>0</v>
      </c>
      <c r="P53" s="2">
        <v>0</v>
      </c>
      <c r="Q53" s="2">
        <v>0</v>
      </c>
      <c r="R53" s="2">
        <f>SUM(N53:Q53)</f>
        <v>0</v>
      </c>
    </row>
    <row r="54" spans="1:18" outlineLevel="1">
      <c r="A54" s="6" t="s">
        <v>29</v>
      </c>
      <c r="B54" s="7" t="s">
        <v>28</v>
      </c>
      <c r="C54" s="4" t="s">
        <v>2</v>
      </c>
      <c r="D54" s="3" t="s">
        <v>0</v>
      </c>
      <c r="E54" s="3" t="s">
        <v>0</v>
      </c>
      <c r="F54" s="3" t="s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3" t="s">
        <v>0</v>
      </c>
      <c r="M54" s="3" t="s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</row>
    <row r="55" spans="1:18" outlineLevel="1">
      <c r="A55" s="6" t="s">
        <v>27</v>
      </c>
      <c r="B55" s="7" t="s">
        <v>26</v>
      </c>
      <c r="C55" s="4" t="s">
        <v>2</v>
      </c>
      <c r="D55" s="3" t="s">
        <v>0</v>
      </c>
      <c r="E55" s="3" t="s">
        <v>0</v>
      </c>
      <c r="F55" s="3" t="s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3" t="s">
        <v>0</v>
      </c>
      <c r="M55" s="3" t="s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</row>
    <row r="56" spans="1:18" ht="31.2" outlineLevel="1">
      <c r="A56" s="6" t="s">
        <v>24</v>
      </c>
      <c r="B56" s="7" t="s">
        <v>25</v>
      </c>
      <c r="C56" s="4" t="s">
        <v>2</v>
      </c>
      <c r="D56" s="27" t="s">
        <v>0</v>
      </c>
      <c r="E56" s="27" t="s">
        <v>0</v>
      </c>
      <c r="F56" s="27" t="s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7" t="s">
        <v>0</v>
      </c>
      <c r="M56" s="27" t="s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</row>
    <row r="57" spans="1:18" ht="31.2" outlineLevel="1">
      <c r="A57" s="6" t="s">
        <v>23</v>
      </c>
      <c r="B57" s="7" t="s">
        <v>22</v>
      </c>
      <c r="C57" s="4" t="s">
        <v>2</v>
      </c>
      <c r="D57" s="3" t="s">
        <v>0</v>
      </c>
      <c r="E57" s="3" t="s">
        <v>0</v>
      </c>
      <c r="F57" s="3" t="s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3" t="s">
        <v>0</v>
      </c>
      <c r="M57" s="3" t="s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</row>
    <row r="58" spans="1:18" ht="31.2" outlineLevel="1">
      <c r="A58" s="6" t="s">
        <v>21</v>
      </c>
      <c r="B58" s="7" t="s">
        <v>20</v>
      </c>
      <c r="C58" s="4" t="s">
        <v>2</v>
      </c>
      <c r="D58" s="3" t="s">
        <v>0</v>
      </c>
      <c r="E58" s="3" t="s">
        <v>0</v>
      </c>
      <c r="F58" s="3" t="s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3" t="s">
        <v>0</v>
      </c>
      <c r="M58" s="3" t="s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</row>
    <row r="59" spans="1:18" ht="31.2" outlineLevel="1">
      <c r="A59" s="6" t="s">
        <v>19</v>
      </c>
      <c r="B59" s="7" t="s">
        <v>18</v>
      </c>
      <c r="C59" s="4" t="s">
        <v>2</v>
      </c>
      <c r="D59" s="3" t="s">
        <v>0</v>
      </c>
      <c r="E59" s="3" t="s">
        <v>0</v>
      </c>
      <c r="F59" s="3" t="s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3" t="s">
        <v>0</v>
      </c>
      <c r="M59" s="3" t="s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</row>
    <row r="60" spans="1:18" outlineLevel="1">
      <c r="A60" s="6" t="s">
        <v>17</v>
      </c>
      <c r="B60" s="7" t="s">
        <v>16</v>
      </c>
      <c r="C60" s="4" t="s">
        <v>2</v>
      </c>
      <c r="D60" s="3" t="s">
        <v>0</v>
      </c>
      <c r="E60" s="3" t="s">
        <v>0</v>
      </c>
      <c r="F60" s="3" t="s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3" t="s">
        <v>0</v>
      </c>
      <c r="M60" s="3" t="s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</row>
    <row r="61" spans="1:18" ht="31.2" outlineLevel="1">
      <c r="A61" s="6" t="s">
        <v>15</v>
      </c>
      <c r="B61" s="7" t="s">
        <v>14</v>
      </c>
      <c r="C61" s="4" t="s">
        <v>2</v>
      </c>
      <c r="D61" s="3" t="s">
        <v>0</v>
      </c>
      <c r="E61" s="3" t="s">
        <v>0</v>
      </c>
      <c r="F61" s="3" t="s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3" t="s">
        <v>0</v>
      </c>
      <c r="M61" s="3" t="s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</row>
    <row r="62" spans="1:18" ht="31.2" outlineLevel="1">
      <c r="A62" s="6" t="s">
        <v>13</v>
      </c>
      <c r="B62" s="7" t="s">
        <v>12</v>
      </c>
      <c r="C62" s="4" t="s">
        <v>2</v>
      </c>
      <c r="D62" s="3" t="s">
        <v>0</v>
      </c>
      <c r="E62" s="3" t="s">
        <v>0</v>
      </c>
      <c r="F62" s="3" t="s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3" t="s">
        <v>0</v>
      </c>
      <c r="M62" s="3" t="s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</row>
    <row r="63" spans="1:18" ht="31.2" outlineLevel="1">
      <c r="A63" s="6" t="s">
        <v>11</v>
      </c>
      <c r="B63" s="7" t="s">
        <v>10</v>
      </c>
      <c r="C63" s="4" t="s">
        <v>2</v>
      </c>
      <c r="D63" s="3" t="s">
        <v>0</v>
      </c>
      <c r="E63" s="3" t="s">
        <v>0</v>
      </c>
      <c r="F63" s="3" t="s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3" t="s">
        <v>0</v>
      </c>
      <c r="M63" s="3" t="s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</row>
    <row r="64" spans="1:18" ht="31.2" outlineLevel="1">
      <c r="A64" s="6" t="s">
        <v>9</v>
      </c>
      <c r="B64" s="7" t="s">
        <v>8</v>
      </c>
      <c r="C64" s="4" t="s">
        <v>2</v>
      </c>
      <c r="D64" s="3" t="s">
        <v>0</v>
      </c>
      <c r="E64" s="3" t="s">
        <v>0</v>
      </c>
      <c r="F64" s="3" t="s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3" t="s">
        <v>0</v>
      </c>
      <c r="M64" s="3" t="s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</row>
    <row r="65" spans="1:18" ht="31.2" outlineLevel="1">
      <c r="A65" s="6" t="s">
        <v>6</v>
      </c>
      <c r="B65" s="7" t="s">
        <v>7</v>
      </c>
      <c r="C65" s="4" t="s">
        <v>2</v>
      </c>
      <c r="D65" s="3" t="s">
        <v>0</v>
      </c>
      <c r="E65" s="27" t="s">
        <v>0</v>
      </c>
      <c r="F65" s="27" t="s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7" t="s">
        <v>0</v>
      </c>
      <c r="M65" s="27" t="s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</row>
    <row r="66" spans="1:18" ht="31.2" outlineLevel="1">
      <c r="A66" s="6" t="s">
        <v>5</v>
      </c>
      <c r="B66" s="5" t="s">
        <v>4</v>
      </c>
      <c r="C66" s="4" t="s">
        <v>2</v>
      </c>
      <c r="D66" s="3" t="s">
        <v>0</v>
      </c>
      <c r="E66" s="3" t="s">
        <v>0</v>
      </c>
      <c r="F66" s="3" t="s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3" t="s">
        <v>0</v>
      </c>
      <c r="M66" s="3" t="s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</row>
    <row r="67" spans="1:18" s="59" customFormat="1">
      <c r="A67" s="54" t="s">
        <v>1</v>
      </c>
      <c r="B67" s="67" t="s">
        <v>3</v>
      </c>
      <c r="C67" s="56" t="s">
        <v>2</v>
      </c>
      <c r="D67" s="57" t="s">
        <v>0</v>
      </c>
      <c r="E67" s="57" t="s">
        <v>0</v>
      </c>
      <c r="F67" s="57" t="s">
        <v>0</v>
      </c>
      <c r="G67" s="58">
        <f>SUM(H67:K67)</f>
        <v>35.236299716666672</v>
      </c>
      <c r="H67" s="58">
        <f>H68</f>
        <v>0</v>
      </c>
      <c r="I67" s="58">
        <f>I68</f>
        <v>0</v>
      </c>
      <c r="J67" s="58">
        <f>J68</f>
        <v>0</v>
      </c>
      <c r="K67" s="58">
        <f>K68+K69</f>
        <v>35.236299716666672</v>
      </c>
      <c r="L67" s="57" t="s">
        <v>0</v>
      </c>
      <c r="M67" s="57" t="s">
        <v>0</v>
      </c>
      <c r="N67" s="58">
        <f t="shared" ref="N67:R67" si="5">N68+N69</f>
        <v>1.2085491333333334</v>
      </c>
      <c r="O67" s="58">
        <f t="shared" si="5"/>
        <v>10.469513000000003</v>
      </c>
      <c r="P67" s="58">
        <f t="shared" si="5"/>
        <v>10.469513000000003</v>
      </c>
      <c r="Q67" s="58">
        <f t="shared" si="5"/>
        <v>13.088724583333333</v>
      </c>
      <c r="R67" s="58">
        <f t="shared" si="5"/>
        <v>35.236299716666672</v>
      </c>
    </row>
    <row r="68" spans="1:18" s="35" customFormat="1" ht="32.4" customHeight="1">
      <c r="A68" s="40" t="s">
        <v>133</v>
      </c>
      <c r="B68" s="37" t="s">
        <v>126</v>
      </c>
      <c r="C68" s="38" t="s">
        <v>127</v>
      </c>
      <c r="D68" s="31">
        <v>2024</v>
      </c>
      <c r="E68" s="31">
        <v>2027</v>
      </c>
      <c r="F68" s="32" t="s">
        <v>0</v>
      </c>
      <c r="G68" s="33">
        <f t="shared" ref="G68" si="6">SUM(H68:K68)</f>
        <v>32.632369716666673</v>
      </c>
      <c r="H68" s="33">
        <v>0</v>
      </c>
      <c r="I68" s="33">
        <v>0</v>
      </c>
      <c r="J68" s="33">
        <v>0</v>
      </c>
      <c r="K68" s="33">
        <v>32.632369716666673</v>
      </c>
      <c r="L68" s="39" t="s">
        <v>0</v>
      </c>
      <c r="M68" s="32" t="s">
        <v>0</v>
      </c>
      <c r="N68" s="33">
        <v>1.0510491333333334</v>
      </c>
      <c r="O68" s="34">
        <v>9.7170730000000027</v>
      </c>
      <c r="P68" s="34">
        <v>9.7170730000000027</v>
      </c>
      <c r="Q68" s="34">
        <v>12.147174583333333</v>
      </c>
      <c r="R68" s="34">
        <f>N68+O68+P68+Q68</f>
        <v>32.632369716666673</v>
      </c>
    </row>
    <row r="69" spans="1:18" s="35" customFormat="1" ht="32.4" customHeight="1">
      <c r="A69" s="40" t="s">
        <v>136</v>
      </c>
      <c r="B69" s="37" t="s">
        <v>135</v>
      </c>
      <c r="C69" s="38" t="s">
        <v>134</v>
      </c>
      <c r="D69" s="31">
        <v>2024</v>
      </c>
      <c r="E69" s="31">
        <v>2027</v>
      </c>
      <c r="F69" s="32" t="s">
        <v>0</v>
      </c>
      <c r="G69" s="33">
        <f t="shared" ref="G69" si="7">SUM(H69:K69)</f>
        <v>2.6039300000000001</v>
      </c>
      <c r="H69" s="33">
        <v>0</v>
      </c>
      <c r="I69" s="33">
        <v>0</v>
      </c>
      <c r="J69" s="33">
        <v>0</v>
      </c>
      <c r="K69" s="33">
        <v>2.6039300000000001</v>
      </c>
      <c r="L69" s="39" t="s">
        <v>0</v>
      </c>
      <c r="M69" s="32" t="s">
        <v>0</v>
      </c>
      <c r="N69" s="33">
        <v>0.1575</v>
      </c>
      <c r="O69" s="34">
        <v>0.75244</v>
      </c>
      <c r="P69" s="34">
        <v>0.75244</v>
      </c>
      <c r="Q69" s="34">
        <v>0.94155</v>
      </c>
      <c r="R69" s="34">
        <f>N69+O69+P69+Q69</f>
        <v>2.6039300000000001</v>
      </c>
    </row>
    <row r="71" spans="1:18">
      <c r="B71" s="28" t="s">
        <v>129</v>
      </c>
      <c r="C71" s="28" t="s">
        <v>130</v>
      </c>
    </row>
  </sheetData>
  <mergeCells count="18">
    <mergeCell ref="R15:R16"/>
    <mergeCell ref="A14:A16"/>
    <mergeCell ref="B14:B16"/>
    <mergeCell ref="C14:C16"/>
    <mergeCell ref="D14:D16"/>
    <mergeCell ref="E14:E15"/>
    <mergeCell ref="G15:K15"/>
    <mergeCell ref="L15:M15"/>
    <mergeCell ref="F14:F15"/>
    <mergeCell ref="G14:K14"/>
    <mergeCell ref="L14:M14"/>
    <mergeCell ref="N14:R14"/>
    <mergeCell ref="A12:R12"/>
    <mergeCell ref="A4:R4"/>
    <mergeCell ref="A6:R6"/>
    <mergeCell ref="A7:R7"/>
    <mergeCell ref="A9:R9"/>
    <mergeCell ref="A11:R11"/>
  </mergeCells>
  <pageMargins left="0.7" right="0.7" top="0.75" bottom="0.75" header="0.3" footer="0.3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MIKHAIL</dc:creator>
  <cp:lastModifiedBy>Малкина Людмила</cp:lastModifiedBy>
  <dcterms:created xsi:type="dcterms:W3CDTF">2024-06-07T17:22:04Z</dcterms:created>
  <dcterms:modified xsi:type="dcterms:W3CDTF">2024-10-10T07:55:34Z</dcterms:modified>
</cp:coreProperties>
</file>