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Формы по приказу 1357\"/>
    </mc:Choice>
  </mc:AlternateContent>
  <bookViews>
    <workbookView xWindow="0" yWindow="0" windowWidth="23040" windowHeight="8940" tabRatio="799"/>
  </bookViews>
  <sheets>
    <sheet name="Лист8" sheetId="1" r:id="rId1"/>
  </sheets>
  <definedNames>
    <definedName name="_xlnm._FilterDatabase" localSheetId="0" hidden="1">Лист8!$A$14:$AM$67</definedName>
  </definedNames>
  <calcPr calcId="162913"/>
</workbook>
</file>

<file path=xl/calcChain.xml><?xml version="1.0" encoding="utf-8"?>
<calcChain xmlns="http://schemas.openxmlformats.org/spreadsheetml/2006/main">
  <c r="L69" i="1" l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H69" i="1"/>
  <c r="AI69" i="1"/>
  <c r="AJ69" i="1"/>
  <c r="AK69" i="1"/>
  <c r="AL69" i="1"/>
  <c r="AM69" i="1"/>
  <c r="E69" i="1"/>
  <c r="F69" i="1"/>
  <c r="G69" i="1"/>
  <c r="H69" i="1"/>
  <c r="I69" i="1"/>
  <c r="J69" i="1"/>
  <c r="AG71" i="1"/>
  <c r="D71" i="1" s="1"/>
  <c r="AG70" i="1" l="1"/>
  <c r="AG69" i="1" l="1"/>
  <c r="D70" i="1"/>
  <c r="D69" i="1" s="1"/>
  <c r="D44" i="1"/>
  <c r="AM47" i="1" l="1"/>
  <c r="AL47" i="1"/>
  <c r="AK47" i="1"/>
  <c r="AJ47" i="1"/>
  <c r="AI47" i="1"/>
  <c r="AH47" i="1"/>
  <c r="AM46" i="1"/>
  <c r="AL46" i="1"/>
  <c r="AK46" i="1"/>
  <c r="AJ46" i="1"/>
  <c r="AI46" i="1"/>
  <c r="AH46" i="1"/>
  <c r="AK21" i="1"/>
  <c r="AJ21" i="1"/>
  <c r="AG21" i="1"/>
  <c r="AF21" i="1"/>
  <c r="AD21" i="1"/>
  <c r="AC21" i="1"/>
  <c r="Z21" i="1"/>
  <c r="Y21" i="1"/>
  <c r="X21" i="1"/>
  <c r="V21" i="1"/>
  <c r="U21" i="1"/>
  <c r="T21" i="1"/>
  <c r="P21" i="1"/>
  <c r="L21" i="1"/>
  <c r="K69" i="1"/>
  <c r="K21" i="1" s="1"/>
  <c r="J21" i="1"/>
  <c r="I21" i="1"/>
  <c r="H21" i="1"/>
  <c r="E21" i="1"/>
  <c r="AM19" i="1"/>
  <c r="AJ19" i="1"/>
  <c r="AI19" i="1"/>
  <c r="AG19" i="1"/>
  <c r="AF19" i="1"/>
  <c r="AE19" i="1"/>
  <c r="AA19" i="1"/>
  <c r="Z19" i="1"/>
  <c r="Y19" i="1"/>
  <c r="X19" i="1"/>
  <c r="W19" i="1"/>
  <c r="T19" i="1"/>
  <c r="S19" i="1"/>
  <c r="R19" i="1"/>
  <c r="P19" i="1"/>
  <c r="O19" i="1"/>
  <c r="M19" i="1"/>
  <c r="L19" i="1"/>
  <c r="K19" i="1"/>
  <c r="J19" i="1"/>
  <c r="I19" i="1"/>
  <c r="H19" i="1"/>
  <c r="G19" i="1"/>
  <c r="E19" i="1"/>
  <c r="AM21" i="1"/>
  <c r="AL21" i="1"/>
  <c r="AI21" i="1"/>
  <c r="AH21" i="1"/>
  <c r="AE21" i="1"/>
  <c r="AA21" i="1"/>
  <c r="W21" i="1"/>
  <c r="S21" i="1"/>
  <c r="R21" i="1"/>
  <c r="Q21" i="1"/>
  <c r="O21" i="1"/>
  <c r="N21" i="1"/>
  <c r="M21" i="1"/>
  <c r="G21" i="1"/>
  <c r="F21" i="1"/>
  <c r="AL19" i="1"/>
  <c r="AK19" i="1"/>
  <c r="AD19" i="1"/>
  <c r="AC19" i="1"/>
  <c r="AB19" i="1"/>
  <c r="V19" i="1"/>
  <c r="U19" i="1"/>
  <c r="Q19" i="1"/>
  <c r="N19" i="1"/>
  <c r="F19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8" i="1"/>
  <c r="D16" i="1"/>
  <c r="AA52" i="1"/>
  <c r="S52" i="1"/>
  <c r="K52" i="1"/>
  <c r="Y52" i="1"/>
  <c r="AK44" i="1"/>
  <c r="AJ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AL44" i="1" l="1"/>
  <c r="AM44" i="1"/>
  <c r="AK45" i="1"/>
  <c r="AH45" i="1"/>
  <c r="AI44" i="1"/>
  <c r="AK52" i="1"/>
  <c r="AK43" i="1" s="1"/>
  <c r="AK17" i="1" s="1"/>
  <c r="AK15" i="1" s="1"/>
  <c r="AL52" i="1"/>
  <c r="AL45" i="1"/>
  <c r="H52" i="1"/>
  <c r="H43" i="1" s="1"/>
  <c r="H17" i="1" s="1"/>
  <c r="H15" i="1" s="1"/>
  <c r="L52" i="1"/>
  <c r="L43" i="1" s="1"/>
  <c r="L22" i="1" s="1"/>
  <c r="P52" i="1"/>
  <c r="P43" i="1" s="1"/>
  <c r="P17" i="1" s="1"/>
  <c r="P15" i="1" s="1"/>
  <c r="T52" i="1"/>
  <c r="T43" i="1" s="1"/>
  <c r="T17" i="1" s="1"/>
  <c r="T15" i="1" s="1"/>
  <c r="X52" i="1"/>
  <c r="X43" i="1" s="1"/>
  <c r="X17" i="1" s="1"/>
  <c r="X15" i="1" s="1"/>
  <c r="AF52" i="1"/>
  <c r="AF43" i="1" s="1"/>
  <c r="AF17" i="1" s="1"/>
  <c r="AF15" i="1" s="1"/>
  <c r="AJ52" i="1"/>
  <c r="AJ43" i="1" s="1"/>
  <c r="AH52" i="1"/>
  <c r="Y43" i="1"/>
  <c r="Y22" i="1" s="1"/>
  <c r="E52" i="1"/>
  <c r="E43" i="1" s="1"/>
  <c r="E17" i="1" s="1"/>
  <c r="E15" i="1" s="1"/>
  <c r="I52" i="1"/>
  <c r="I43" i="1" s="1"/>
  <c r="I22" i="1" s="1"/>
  <c r="M52" i="1"/>
  <c r="M43" i="1" s="1"/>
  <c r="M17" i="1" s="1"/>
  <c r="M15" i="1" s="1"/>
  <c r="Q52" i="1"/>
  <c r="Q43" i="1" s="1"/>
  <c r="Q22" i="1" s="1"/>
  <c r="U52" i="1"/>
  <c r="U43" i="1" s="1"/>
  <c r="AC52" i="1"/>
  <c r="AC43" i="1" s="1"/>
  <c r="AG52" i="1"/>
  <c r="AG43" i="1" s="1"/>
  <c r="AG22" i="1" s="1"/>
  <c r="F52" i="1"/>
  <c r="F43" i="1" s="1"/>
  <c r="J52" i="1"/>
  <c r="J43" i="1" s="1"/>
  <c r="J22" i="1" s="1"/>
  <c r="N52" i="1"/>
  <c r="N43" i="1" s="1"/>
  <c r="N17" i="1" s="1"/>
  <c r="N15" i="1" s="1"/>
  <c r="R52" i="1"/>
  <c r="R43" i="1" s="1"/>
  <c r="R22" i="1" s="1"/>
  <c r="V52" i="1"/>
  <c r="V43" i="1" s="1"/>
  <c r="V17" i="1" s="1"/>
  <c r="V15" i="1" s="1"/>
  <c r="Z52" i="1"/>
  <c r="Z43" i="1" s="1"/>
  <c r="Z17" i="1" s="1"/>
  <c r="Z15" i="1" s="1"/>
  <c r="AD52" i="1"/>
  <c r="AD43" i="1" s="1"/>
  <c r="AD17" i="1" s="1"/>
  <c r="AD15" i="1" s="1"/>
  <c r="AI52" i="1"/>
  <c r="V22" i="1"/>
  <c r="AB21" i="1"/>
  <c r="S43" i="1"/>
  <c r="K43" i="1"/>
  <c r="K17" i="1" s="1"/>
  <c r="K15" i="1" s="1"/>
  <c r="AA43" i="1"/>
  <c r="AA17" i="1" s="1"/>
  <c r="AA15" i="1" s="1"/>
  <c r="AB52" i="1"/>
  <c r="AB43" i="1" s="1"/>
  <c r="AB17" i="1" s="1"/>
  <c r="AJ45" i="1"/>
  <c r="AI45" i="1"/>
  <c r="AH44" i="1"/>
  <c r="AM45" i="1"/>
  <c r="AH19" i="1"/>
  <c r="G52" i="1"/>
  <c r="G43" i="1" s="1"/>
  <c r="G17" i="1" s="1"/>
  <c r="G15" i="1" s="1"/>
  <c r="O52" i="1"/>
  <c r="O43" i="1" s="1"/>
  <c r="O17" i="1" s="1"/>
  <c r="O15" i="1" s="1"/>
  <c r="W52" i="1"/>
  <c r="W43" i="1" s="1"/>
  <c r="W17" i="1" s="1"/>
  <c r="W15" i="1" s="1"/>
  <c r="AE52" i="1"/>
  <c r="AE43" i="1" s="1"/>
  <c r="AE17" i="1" s="1"/>
  <c r="AE15" i="1" s="1"/>
  <c r="AM52" i="1"/>
  <c r="AM43" i="1" s="1"/>
  <c r="AM17" i="1" s="1"/>
  <c r="AM15" i="1" s="1"/>
  <c r="AL43" i="1" l="1"/>
  <c r="AL17" i="1" s="1"/>
  <c r="AL15" i="1" s="1"/>
  <c r="Y17" i="1"/>
  <c r="Y15" i="1" s="1"/>
  <c r="AI43" i="1"/>
  <c r="AI17" i="1" s="1"/>
  <c r="AI15" i="1" s="1"/>
  <c r="AF22" i="1"/>
  <c r="L17" i="1"/>
  <c r="L15" i="1" s="1"/>
  <c r="P22" i="1"/>
  <c r="Q17" i="1"/>
  <c r="Q15" i="1" s="1"/>
  <c r="AK22" i="1"/>
  <c r="M22" i="1"/>
  <c r="T22" i="1"/>
  <c r="AG17" i="1"/>
  <c r="AG15" i="1" s="1"/>
  <c r="AH43" i="1"/>
  <c r="AH17" i="1" s="1"/>
  <c r="AH15" i="1" s="1"/>
  <c r="Z22" i="1"/>
  <c r="AB15" i="1"/>
  <c r="E22" i="1"/>
  <c r="R17" i="1"/>
  <c r="R15" i="1" s="1"/>
  <c r="J17" i="1"/>
  <c r="J15" i="1" s="1"/>
  <c r="F17" i="1"/>
  <c r="F15" i="1" s="1"/>
  <c r="F22" i="1"/>
  <c r="AC22" i="1"/>
  <c r="AC17" i="1"/>
  <c r="AC15" i="1" s="1"/>
  <c r="U22" i="1"/>
  <c r="U17" i="1"/>
  <c r="U15" i="1" s="1"/>
  <c r="H22" i="1"/>
  <c r="AL22" i="1"/>
  <c r="AA22" i="1"/>
  <c r="AD22" i="1"/>
  <c r="X22" i="1"/>
  <c r="O22" i="1"/>
  <c r="N22" i="1"/>
  <c r="I17" i="1"/>
  <c r="I15" i="1" s="1"/>
  <c r="G22" i="1"/>
  <c r="S22" i="1"/>
  <c r="S17" i="1"/>
  <c r="S15" i="1" s="1"/>
  <c r="AE22" i="1"/>
  <c r="W22" i="1"/>
  <c r="K22" i="1"/>
  <c r="AB22" i="1"/>
  <c r="AM22" i="1"/>
  <c r="AJ17" i="1"/>
  <c r="AJ15" i="1" s="1"/>
  <c r="AJ22" i="1"/>
  <c r="AI22" i="1" l="1"/>
  <c r="AH22" i="1"/>
  <c r="E45" i="1"/>
  <c r="D19" i="1"/>
  <c r="D21" i="1"/>
  <c r="D45" i="1"/>
  <c r="D52" i="1" l="1"/>
  <c r="D43" i="1" s="1"/>
  <c r="D22" i="1" l="1"/>
  <c r="D17" i="1"/>
  <c r="D15" i="1" s="1"/>
</calcChain>
</file>

<file path=xl/sharedStrings.xml><?xml version="1.0" encoding="utf-8"?>
<sst xmlns="http://schemas.openxmlformats.org/spreadsheetml/2006/main" count="283" uniqueCount="182">
  <si>
    <t>Приложение №8</t>
  </si>
  <si>
    <t xml:space="preserve">План ввода основных средств </t>
  </si>
  <si>
    <t>Раздел 1. План принятия основных средств и нематериальных активов к бухгалтерскому учету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</si>
  <si>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</si>
  <si>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</si>
  <si>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</si>
  <si>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</si>
  <si>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</si>
  <si>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</si>
  <si>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</t>
  </si>
  <si>
    <t xml:space="preserve">План </t>
  </si>
  <si>
    <t>нематериальные активы</t>
  </si>
  <si>
    <t>основные средства</t>
  </si>
  <si>
    <t>млн рублей (без НДС)</t>
  </si>
  <si>
    <t>км ЛЭП</t>
  </si>
  <si>
    <t>5.1.1</t>
  </si>
  <si>
    <t>5.1.2</t>
  </si>
  <si>
    <t>5.1.3</t>
  </si>
  <si>
    <t>5.1.4</t>
  </si>
  <si>
    <t>5.1.5</t>
  </si>
  <si>
    <t>5.1.6</t>
  </si>
  <si>
    <t>5.1.7</t>
  </si>
  <si>
    <t>6.1.1</t>
  </si>
  <si>
    <t>6.1.2</t>
  </si>
  <si>
    <t>6.1.3</t>
  </si>
  <si>
    <t>6.1.4</t>
  </si>
  <si>
    <t>6.1.5</t>
  </si>
  <si>
    <t>6.1.6</t>
  </si>
  <si>
    <t>6.1.7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</si>
  <si>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</si>
  <si>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</si>
  <si>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Вместо слов «План ввода основных средств (Плановые показатели реализации инвестиционной программы)» указываются слова: 
     «План ввода основных средств», если форма заполняется в отношении сетевой организации;
     «Плановые показатели реализации инвестиционной программы», если форма заполняется в отношении субъекта электроэнергетики (за исключением сетевых организаций). 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</si>
  <si>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Вместо слов «Раздел 1 (Раздел 3).» указываются слова: 
     «Раздел 1.», если форма заполняется в отношении сетевой организации;
     «Раздел 3.», если форма заполняется в отношении субъекта электроэнергетики (за исключением сетевых организаций). </t>
    </r>
  </si>
  <si>
    <r>
      <rPr>
        <vertAlign val="superscript"/>
        <sz val="12"/>
        <rFont val="Times New Roman"/>
        <family val="1"/>
        <charset val="204"/>
      </rPr>
      <t>5)</t>
    </r>
    <r>
      <rPr>
        <sz val="12"/>
        <rFont val="Times New Roman"/>
        <family val="1"/>
        <charset val="204"/>
      </rPr>
      <t xml:space="preserve"> Словосочетания вида «год X», «год (X+1)», «год (X+1)»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инвестционной программы (если утверждается инвестиционная программа) или год, в котором принимается решение об утверждении  изменений, вносимых в инвестиционную программу, или инвестиционной программы  и изменений, вносимых в инвестиционную программу, плюс количество лет, равных числу, указанному в словосочетании после знака «+». </t>
    </r>
  </si>
  <si>
    <t xml:space="preserve">     Если решение об утверждении инвестиционной программы (изменений, вносимых в инвестиционную программу, или инвестиционной программы и изменений, вносимых в инвестиционную программу) принимается на период: </t>
  </si>
  <si>
    <t xml:space="preserve">     более 3 лет, то после столбца 5.3.7 настоящая форма дополняется новыми столбцами, аналогичными столбцам 5.3.1 - 5.3.7, с указанием в наименовании заголовков столбцов соответствующих годов, в отношении которых заполняется такая форма, и порядковых номеров столбцов;</t>
  </si>
  <si>
    <t xml:space="preserve">     менее 3 лет, то в настоящей форме удаляются столбцы 5.3.1 - 5.3.7  или 5.2.1 - 5.3.7.</t>
  </si>
  <si>
    <r>
      <rPr>
        <vertAlign val="superscript"/>
        <sz val="12"/>
        <rFont val="Times New Roman"/>
        <family val="1"/>
        <charset val="204"/>
      </rPr>
      <t xml:space="preserve">6)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</si>
  <si>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Генеральный директор </t>
  </si>
  <si>
    <t>План</t>
  </si>
  <si>
    <t xml:space="preserve">к решению Министерства энергетики Московской области  от "___"_______2020 № ___ 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</si>
  <si>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</si>
  <si>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</si>
  <si>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</si>
  <si>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</si>
  <si>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</si>
  <si>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</si>
  <si>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</si>
  <si>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</si>
  <si>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5.3.3</t>
  </si>
  <si>
    <t>5.3.4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</si>
  <si>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</si>
  <si>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</si>
  <si>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</si>
  <si>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</si>
  <si>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</si>
  <si>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</si>
  <si>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</si>
  <si>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</si>
  <si>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</si>
  <si>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</si>
  <si>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</si>
  <si>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</si>
  <si>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</si>
  <si>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</si>
  <si>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</si>
  <si>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</si>
  <si>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</si>
  <si>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</si>
  <si>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</si>
  <si>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</si>
  <si>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</si>
  <si>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</si>
  <si>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</si>
  <si>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</si>
  <si>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</si>
  <si>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Наименование субъекта Российской Федерации  -  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</si>
  <si>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</si>
  <si>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</si>
  <si>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</si>
  <si>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</si>
  <si>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</si>
  <si>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</si>
  <si>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</si>
  <si>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</si>
  <si>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</si>
  <si>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</si>
  <si>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</si>
  <si>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</si>
  <si>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</si>
  <si>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</si>
  <si>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</si>
  <si>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</si>
  <si>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</si>
  <si>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</si>
  <si>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</si>
  <si>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</si>
  <si>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</si>
  <si>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</si>
  <si>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</si>
  <si>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</si>
  <si>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</si>
  <si>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</si>
  <si>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</si>
  <si>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</si>
  <si>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</si>
  <si>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</si>
  <si>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</si>
  <si>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</si>
  <si>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</si>
  <si>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</si>
  <si>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</si>
  <si>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</si>
  <si>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</si>
  <si>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</si>
  <si>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</si>
  <si>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</si>
  <si>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</si>
  <si>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</si>
  <si>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</si>
  <si>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</si>
  <si>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</si>
  <si>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</si>
  <si>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</si>
  <si>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</si>
  <si>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</si>
  <si>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</si>
  <si>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</si>
  <si>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</si>
  <si>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</si>
  <si>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</si>
  <si>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</si>
  <si>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</si>
  <si>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</si>
  <si>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</si>
  <si>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</si>
  <si>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</si>
  <si>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</si>
  <si>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</si>
  <si>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</si>
  <si>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</si>
  <si>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</si>
  <si>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</si>
  <si>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</si>
  <si>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</si>
  <si>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</si>
  <si>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</si>
  <si>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</si>
  <si>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</si>
  <si>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</si>
  <si>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</si>
  <si>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</si>
  <si>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</si>
  <si>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</si>
  <si>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</si>
  <si>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</si>
  <si>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</si>
  <si>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</si>
  <si>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МВ×А</t>
  </si>
  <si>
    <t>Мвар</t>
  </si>
  <si>
    <t>МВт</t>
  </si>
  <si>
    <t>Другое (шт, компл)</t>
  </si>
  <si>
    <t>год 2025</t>
  </si>
  <si>
    <t>год 2026</t>
  </si>
  <si>
    <t>год 2027</t>
  </si>
  <si>
    <t>0,26</t>
  </si>
  <si>
    <t>3</t>
  </si>
  <si>
    <t>год 2024</t>
  </si>
  <si>
    <t xml:space="preserve"> Общество с ограниченной ответственностью "Объединенные энергетичекие системы"</t>
  </si>
  <si>
    <t>В.П. Шумков</t>
  </si>
  <si>
    <t>Приобретение в лизинг передвижной электротехнической лаборатории (1 шт)</t>
  </si>
  <si>
    <t>O_1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</si>
  <si>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</si>
  <si>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</si>
  <si>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P_1186</t>
  </si>
  <si>
    <t>Q_455</t>
  </si>
  <si>
    <t>1.6.1</t>
  </si>
  <si>
    <t>1.6.2</t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</si>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</sst>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"/>
    <numFmt numFmtId="166" formatCode="_-* #,##0.00_р_._-;\-* #,##0.00_р_._-;_-* &quot;-&quot;??_р_.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Arial Cyr"/>
      <charset val="204"/>
    </font>
    <font>
      <sz val="8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8">
    <xf numFmtId="0" fontId="0" fillId="0" borderId="0"/>
    <xf numFmtId="0" fontId="5" fillId="0" borderId="0"/>
    <xf numFmtId="0" fontId="3" fillId="0" borderId="0"/>
    <xf numFmtId="0" fontId="5" fillId="0" borderId="0"/>
    <xf numFmtId="0" fontId="12" fillId="0" borderId="0" applyBorder="0">
      <alignment horizontal="center" vertical="center" wrapText="1"/>
    </xf>
    <xf numFmtId="0" fontId="13" fillId="0" borderId="7" applyBorder="0">
      <alignment horizontal="center" vertical="center" wrapText="1"/>
    </xf>
    <xf numFmtId="4" fontId="14" fillId="3" borderId="2" applyBorder="0">
      <alignment horizontal="right"/>
    </xf>
    <xf numFmtId="0" fontId="2" fillId="0" borderId="0"/>
    <xf numFmtId="0" fontId="15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4" fontId="14" fillId="4" borderId="0" applyFont="0" applyBorder="0">
      <alignment horizontal="right"/>
    </xf>
    <xf numFmtId="0" fontId="1" fillId="0" borderId="0"/>
    <xf numFmtId="166" fontId="17" fillId="0" borderId="0" applyFont="0" applyFill="0" applyBorder="0" applyAlignment="0" applyProtection="0"/>
  </cellStyleXfs>
  <cellXfs count="85">
    <xf numFmtId="0" fontId="0" fillId="0" borderId="0" xfId="0"/>
    <xf numFmtId="0" fontId="4" fillId="0" borderId="0" xfId="0" applyFont="1" applyFill="1"/>
    <xf numFmtId="165" fontId="4" fillId="0" borderId="0" xfId="0" applyNumberFormat="1" applyFont="1" applyFill="1"/>
    <xf numFmtId="1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8" fillId="0" borderId="0" xfId="2" applyFont="1" applyFill="1" applyAlignment="1">
      <alignment vertical="center"/>
    </xf>
    <xf numFmtId="0" fontId="9" fillId="0" borderId="0" xfId="2" applyFont="1" applyFill="1" applyAlignment="1">
      <alignment vertical="top"/>
    </xf>
    <xf numFmtId="0" fontId="9" fillId="0" borderId="0" xfId="2" applyFont="1" applyFill="1" applyAlignment="1">
      <alignment horizontal="center" vertical="top"/>
    </xf>
    <xf numFmtId="1" fontId="9" fillId="0" borderId="0" xfId="2" applyNumberFormat="1" applyFont="1" applyFill="1" applyAlignment="1">
      <alignment horizontal="center" vertical="top"/>
    </xf>
    <xf numFmtId="0" fontId="6" fillId="0" borderId="0" xfId="3" applyFont="1" applyFill="1" applyAlignment="1">
      <alignment vertical="center"/>
    </xf>
    <xf numFmtId="0" fontId="9" fillId="0" borderId="2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9" fillId="0" borderId="2" xfId="3" applyFont="1" applyFill="1" applyBorder="1" applyAlignment="1">
      <alignment horizontal="center" vertical="center" textRotation="90" wrapText="1"/>
    </xf>
    <xf numFmtId="0" fontId="9" fillId="0" borderId="2" xfId="3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49" fontId="4" fillId="0" borderId="0" xfId="0" applyNumberFormat="1" applyFont="1" applyFill="1"/>
    <xf numFmtId="0" fontId="9" fillId="0" borderId="0" xfId="2" applyFont="1" applyFill="1" applyAlignment="1">
      <alignment horizontal="left" wrapText="1"/>
    </xf>
    <xf numFmtId="0" fontId="9" fillId="0" borderId="0" xfId="2" applyFont="1" applyFill="1"/>
    <xf numFmtId="165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/>
    </xf>
    <xf numFmtId="49" fontId="4" fillId="2" borderId="2" xfId="0" applyNumberFormat="1" applyFont="1" applyFill="1" applyBorder="1" applyAlignment="1">
      <alignment vertical="center"/>
    </xf>
    <xf numFmtId="0" fontId="4" fillId="2" borderId="2" xfId="2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2" fontId="7" fillId="2" borderId="2" xfId="0" applyNumberFormat="1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7" fillId="2" borderId="2" xfId="2" applyFont="1" applyFill="1" applyBorder="1" applyAlignment="1">
      <alignment horizontal="left" vertical="center" wrapText="1"/>
    </xf>
    <xf numFmtId="49" fontId="19" fillId="2" borderId="2" xfId="2" applyNumberFormat="1" applyFont="1" applyFill="1" applyBorder="1"/>
    <xf numFmtId="49" fontId="19" fillId="2" borderId="2" xfId="2" applyNumberFormat="1" applyFont="1" applyFill="1" applyBorder="1" applyAlignment="1">
      <alignment vertical="center" wrapText="1"/>
    </xf>
    <xf numFmtId="49" fontId="19" fillId="2" borderId="2" xfId="2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9" fillId="0" borderId="2" xfId="3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65" fontId="9" fillId="0" borderId="2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/>
    </xf>
    <xf numFmtId="0" fontId="9" fillId="0" borderId="5" xfId="3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/>
    </xf>
    <xf numFmtId="0" fontId="9" fillId="0" borderId="2" xfId="3" applyFont="1" applyFill="1" applyBorder="1" applyAlignment="1">
      <alignment horizontal="center" vertical="center" wrapText="1"/>
    </xf>
    <xf numFmtId="49" fontId="18" fillId="5" borderId="2" xfId="2" applyNumberFormat="1" applyFont="1" applyFill="1" applyBorder="1"/>
    <xf numFmtId="49" fontId="18" fillId="5" borderId="2" xfId="2" applyNumberFormat="1" applyFont="1" applyFill="1" applyBorder="1" applyAlignment="1">
      <alignment vertical="center" wrapText="1"/>
    </xf>
    <xf numFmtId="49" fontId="18" fillId="5" borderId="2" xfId="2" applyNumberFormat="1" applyFont="1" applyFill="1" applyBorder="1" applyAlignment="1">
      <alignment horizontal="center" vertical="center"/>
    </xf>
    <xf numFmtId="2" fontId="7" fillId="5" borderId="2" xfId="0" applyNumberFormat="1" applyFont="1" applyFill="1" applyBorder="1" applyAlignment="1">
      <alignment horizontal="center" vertical="center"/>
    </xf>
    <xf numFmtId="1" fontId="7" fillId="5" borderId="2" xfId="0" applyNumberFormat="1" applyFont="1" applyFill="1" applyBorder="1" applyAlignment="1">
      <alignment horizontal="center" vertical="center"/>
    </xf>
    <xf numFmtId="0" fontId="7" fillId="5" borderId="0" xfId="0" applyFont="1" applyFill="1"/>
    <xf numFmtId="49" fontId="7" fillId="5" borderId="2" xfId="0" applyNumberFormat="1" applyFont="1" applyFill="1" applyBorder="1" applyAlignment="1">
      <alignment vertical="center"/>
    </xf>
    <xf numFmtId="0" fontId="7" fillId="5" borderId="2" xfId="0" applyFont="1" applyFill="1" applyBorder="1" applyAlignment="1">
      <alignment vertical="center" wrapText="1"/>
    </xf>
    <xf numFmtId="164" fontId="7" fillId="5" borderId="2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left" vertical="center" wrapText="1"/>
    </xf>
    <xf numFmtId="49" fontId="7" fillId="6" borderId="2" xfId="0" applyNumberFormat="1" applyFont="1" applyFill="1" applyBorder="1" applyAlignment="1">
      <alignment vertical="center"/>
    </xf>
    <xf numFmtId="0" fontId="7" fillId="6" borderId="2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horizontal="center" vertical="center"/>
    </xf>
    <xf numFmtId="1" fontId="7" fillId="6" borderId="2" xfId="0" applyNumberFormat="1" applyFont="1" applyFill="1" applyBorder="1" applyAlignment="1">
      <alignment horizontal="center" vertical="center"/>
    </xf>
    <xf numFmtId="0" fontId="7" fillId="6" borderId="0" xfId="0" applyFont="1" applyFill="1"/>
    <xf numFmtId="0" fontId="4" fillId="6" borderId="2" xfId="0" applyFont="1" applyFill="1" applyBorder="1" applyAlignment="1">
      <alignment horizontal="center" vertical="center"/>
    </xf>
    <xf numFmtId="0" fontId="4" fillId="6" borderId="0" xfId="0" applyFont="1" applyFill="1"/>
  </cellXfs>
  <cellStyles count="18">
    <cellStyle name="Заголовок" xfId="4"/>
    <cellStyle name="ЗаголовокСтолбца" xfId="5"/>
    <cellStyle name="Значение" xfId="6"/>
    <cellStyle name="Обычный" xfId="0" builtinId="0"/>
    <cellStyle name="Обычный 10" xfId="7"/>
    <cellStyle name="Обычный 2" xfId="8"/>
    <cellStyle name="Обычный 2 2" xfId="9"/>
    <cellStyle name="Обычный 3" xfId="10"/>
    <cellStyle name="Обычный 3 2" xfId="11"/>
    <cellStyle name="Обычный 4" xfId="1"/>
    <cellStyle name="Обычный 4 2" xfId="12"/>
    <cellStyle name="Обычный 5" xfId="3"/>
    <cellStyle name="Обычный 6" xfId="13"/>
    <cellStyle name="Обычный 7" xfId="2"/>
    <cellStyle name="Обычный 8" xfId="14"/>
    <cellStyle name="Обычный 9" xfId="16"/>
    <cellStyle name="Финансовый 4" xfId="17"/>
    <cellStyle name="Формула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82"/>
  <sheetViews>
    <sheetView tabSelected="1" view="pageBreakPreview" topLeftCell="A4" zoomScale="40" zoomScaleNormal="60" zoomScaleSheetLayoutView="40" workbookViewId="0">
      <pane xSplit="3" ySplit="10" topLeftCell="D14" activePane="bottomRight" state="frozen"/>
      <selection activeCell="A4" sqref="A4"/>
      <selection pane="topRight" activeCell="D4" sqref="D4"/>
      <selection pane="bottomLeft" activeCell="A14" sqref="A14"/>
      <selection pane="bottomRight" activeCell="AI18" sqref="AI18"/>
    </sheetView>
  </sheetViews>
  <sheetFormatPr defaultColWidth="0" defaultRowHeight="15.6" outlineLevelRow="1" x14ac:dyDescent="0.3"/>
  <cols>
    <col min="1" max="1" width="11.44140625" style="1" customWidth="1"/>
    <col min="2" max="2" width="87" style="1" customWidth="1"/>
    <col min="3" max="3" width="16.5546875" style="1" customWidth="1"/>
    <col min="4" max="4" width="20" style="2" customWidth="1"/>
    <col min="5" max="5" width="12.44140625" style="1" customWidth="1"/>
    <col min="6" max="6" width="12.5546875" style="1" customWidth="1"/>
    <col min="7" max="11" width="8.5546875" style="1" customWidth="1"/>
    <col min="12" max="12" width="11.109375" style="1" customWidth="1"/>
    <col min="13" max="13" width="11" style="1" customWidth="1"/>
    <col min="14" max="15" width="8.5546875" style="1" customWidth="1"/>
    <col min="16" max="17" width="7.44140625" style="1" customWidth="1"/>
    <col min="18" max="18" width="7.33203125" style="3" customWidth="1"/>
    <col min="19" max="19" width="10.5546875" style="1" customWidth="1"/>
    <col min="20" max="20" width="11.5546875" style="1" customWidth="1"/>
    <col min="21" max="25" width="9.88671875" style="1" customWidth="1"/>
    <col min="26" max="26" width="11.88671875" style="1" customWidth="1"/>
    <col min="27" max="27" width="10.6640625" style="1" customWidth="1"/>
    <col min="28" max="28" width="7" style="1" customWidth="1"/>
    <col min="29" max="29" width="10.33203125" style="3" customWidth="1"/>
    <col min="30" max="31" width="7" style="1" customWidth="1"/>
    <col min="32" max="32" width="8.6640625" style="1" customWidth="1"/>
    <col min="33" max="33" width="11" style="1" bestFit="1" customWidth="1"/>
    <col min="34" max="34" width="14" style="1" customWidth="1"/>
    <col min="35" max="36" width="8.44140625" style="1" customWidth="1"/>
    <col min="37" max="37" width="9.109375" style="1" customWidth="1"/>
    <col min="38" max="38" width="7.33203125" style="1" customWidth="1"/>
    <col min="39" max="39" width="9.5546875" style="1" customWidth="1"/>
    <col min="40" max="40" width="5.5546875" style="1" customWidth="1"/>
    <col min="41" max="41" width="6.109375" style="1" customWidth="1"/>
    <col min="42" max="42" width="6.33203125" style="1" customWidth="1"/>
    <col min="43" max="43" width="6.109375" style="1" customWidth="1"/>
    <col min="44" max="45" width="5.5546875" style="1" customWidth="1"/>
    <col min="46" max="46" width="14.33203125" style="1" customWidth="1"/>
    <col min="47" max="56" width="5.5546875" style="1" customWidth="1"/>
    <col min="57" max="196" width="10" style="1" customWidth="1"/>
    <col min="197" max="197" width="12.88671875" style="1" customWidth="1"/>
    <col min="198" max="198" width="35" style="1" customWidth="1"/>
    <col min="199" max="199" width="15.44140625" style="1" customWidth="1"/>
    <col min="200" max="200" width="14.33203125" style="1" customWidth="1"/>
    <col min="201" max="201" width="0" style="1" hidden="1" customWidth="1"/>
    <col min="202" max="202" width="11.88671875" style="1" customWidth="1"/>
    <col min="203" max="203" width="10.33203125" style="1" bestFit="1" customWidth="1"/>
    <col min="204" max="208" width="6.33203125" style="1" bestFit="1" customWidth="1"/>
    <col min="209" max="215" width="0" style="1" hidden="1" customWidth="1"/>
    <col min="216" max="216" width="11.109375" style="1" customWidth="1"/>
    <col min="217" max="217" width="12.88671875" style="1" customWidth="1"/>
    <col min="218" max="218" width="9.109375" style="1" customWidth="1"/>
    <col min="219" max="221" width="6.6640625" style="1" customWidth="1"/>
    <col min="222" max="222" width="7.33203125" style="1" customWidth="1"/>
    <col min="223" max="229" width="0" style="1" hidden="1" customWidth="1"/>
    <col min="230" max="230" width="10.5546875" style="1" customWidth="1"/>
    <col min="231" max="231" width="10.44140625" style="1" customWidth="1"/>
    <col min="232" max="237" width="6.6640625" style="1" customWidth="1"/>
    <col min="238" max="16384" width="0" style="1" hidden="1"/>
  </cols>
  <sheetData>
    <row r="1" spans="1:49" x14ac:dyDescent="0.3">
      <c r="AM1" s="4" t="s">
        <v>0</v>
      </c>
    </row>
    <row r="2" spans="1:49" x14ac:dyDescent="0.3">
      <c r="AM2" s="4" t="s">
        <v>40</v>
      </c>
    </row>
    <row r="3" spans="1:49" x14ac:dyDescent="0.3">
      <c r="AI3" s="5"/>
      <c r="AJ3" s="5"/>
      <c r="AK3" s="5"/>
      <c r="AL3" s="5"/>
      <c r="AM3" s="5"/>
    </row>
    <row r="4" spans="1:49" x14ac:dyDescent="0.3">
      <c r="A4" s="62" t="s">
        <v>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</row>
    <row r="5" spans="1:49" x14ac:dyDescent="0.3">
      <c r="A5" s="63" t="s">
        <v>2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</row>
    <row r="6" spans="1:49" ht="17.399999999999999" x14ac:dyDescent="0.3">
      <c r="A6" s="64" t="s">
        <v>168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49" x14ac:dyDescent="0.3">
      <c r="A7" s="65" t="s">
        <v>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7"/>
      <c r="AO7" s="7"/>
      <c r="AP7" s="7"/>
      <c r="AQ7" s="7"/>
      <c r="AR7" s="7"/>
      <c r="AS7" s="7"/>
      <c r="AT7" s="7"/>
      <c r="AU7" s="7"/>
      <c r="AV7" s="7"/>
    </row>
    <row r="8" spans="1:49" x14ac:dyDescent="0.3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8"/>
      <c r="T8" s="8"/>
      <c r="U8" s="8"/>
      <c r="V8" s="8"/>
      <c r="W8" s="8"/>
      <c r="X8" s="8"/>
      <c r="Y8" s="8"/>
      <c r="Z8" s="8"/>
      <c r="AA8" s="8"/>
      <c r="AB8" s="8"/>
      <c r="AC8" s="9"/>
      <c r="AD8" s="8"/>
      <c r="AE8" s="8"/>
      <c r="AF8" s="8"/>
      <c r="AG8" s="8"/>
      <c r="AH8" s="8"/>
      <c r="AI8" s="8"/>
      <c r="AJ8" s="8"/>
      <c r="AK8" s="8"/>
      <c r="AL8" s="8"/>
      <c r="AM8" s="8"/>
      <c r="AN8" s="7"/>
      <c r="AO8" s="7"/>
      <c r="AP8" s="7"/>
      <c r="AQ8" s="7"/>
      <c r="AR8" s="7"/>
      <c r="AS8" s="7"/>
      <c r="AT8" s="7"/>
      <c r="AU8" s="7"/>
      <c r="AV8" s="7"/>
    </row>
    <row r="9" spans="1:49" x14ac:dyDescent="0.3">
      <c r="A9" s="57" t="s">
        <v>4</v>
      </c>
      <c r="B9" s="57" t="s">
        <v>5</v>
      </c>
      <c r="C9" s="57" t="s">
        <v>6</v>
      </c>
      <c r="D9" s="56" t="s">
        <v>7</v>
      </c>
      <c r="E9" s="51" t="s">
        <v>8</v>
      </c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10"/>
      <c r="AO9" s="10"/>
      <c r="AP9" s="10"/>
      <c r="AQ9" s="10"/>
      <c r="AR9" s="10"/>
      <c r="AS9" s="10"/>
      <c r="AT9" s="10"/>
    </row>
    <row r="10" spans="1:49" ht="41.25" customHeight="1" x14ac:dyDescent="0.3">
      <c r="A10" s="58"/>
      <c r="B10" s="58"/>
      <c r="C10" s="58"/>
      <c r="D10" s="56"/>
      <c r="E10" s="60" t="s">
        <v>167</v>
      </c>
      <c r="F10" s="61"/>
      <c r="G10" s="61"/>
      <c r="H10" s="61"/>
      <c r="I10" s="61"/>
      <c r="J10" s="61"/>
      <c r="K10" s="61"/>
      <c r="L10" s="60" t="s">
        <v>162</v>
      </c>
      <c r="M10" s="61"/>
      <c r="N10" s="61"/>
      <c r="O10" s="61"/>
      <c r="P10" s="61"/>
      <c r="Q10" s="61"/>
      <c r="R10" s="61"/>
      <c r="S10" s="60" t="s">
        <v>163</v>
      </c>
      <c r="T10" s="61"/>
      <c r="U10" s="61"/>
      <c r="V10" s="61"/>
      <c r="W10" s="61"/>
      <c r="X10" s="61"/>
      <c r="Y10" s="61"/>
      <c r="Z10" s="60" t="s">
        <v>164</v>
      </c>
      <c r="AA10" s="61"/>
      <c r="AB10" s="61"/>
      <c r="AC10" s="61"/>
      <c r="AD10" s="61"/>
      <c r="AE10" s="61"/>
      <c r="AF10" s="61"/>
      <c r="AG10" s="66" t="s">
        <v>9</v>
      </c>
      <c r="AH10" s="66"/>
      <c r="AI10" s="66"/>
      <c r="AJ10" s="66"/>
      <c r="AK10" s="66"/>
      <c r="AL10" s="66"/>
      <c r="AM10" s="66"/>
    </row>
    <row r="11" spans="1:49" ht="84.75" customHeight="1" x14ac:dyDescent="0.3">
      <c r="A11" s="58"/>
      <c r="B11" s="58"/>
      <c r="C11" s="58"/>
      <c r="D11" s="56"/>
      <c r="E11" s="60" t="s">
        <v>39</v>
      </c>
      <c r="F11" s="61"/>
      <c r="G11" s="61"/>
      <c r="H11" s="61"/>
      <c r="I11" s="61"/>
      <c r="J11" s="61"/>
      <c r="K11" s="61"/>
      <c r="L11" s="60" t="s">
        <v>39</v>
      </c>
      <c r="M11" s="61"/>
      <c r="N11" s="61"/>
      <c r="O11" s="61"/>
      <c r="P11" s="61"/>
      <c r="Q11" s="61"/>
      <c r="R11" s="61"/>
      <c r="S11" s="60" t="s">
        <v>39</v>
      </c>
      <c r="T11" s="61"/>
      <c r="U11" s="61"/>
      <c r="V11" s="61"/>
      <c r="W11" s="61"/>
      <c r="X11" s="61"/>
      <c r="Y11" s="61"/>
      <c r="Z11" s="60" t="s">
        <v>39</v>
      </c>
      <c r="AA11" s="61"/>
      <c r="AB11" s="61"/>
      <c r="AC11" s="61"/>
      <c r="AD11" s="61"/>
      <c r="AE11" s="61"/>
      <c r="AF11" s="61"/>
      <c r="AG11" s="51" t="s">
        <v>39</v>
      </c>
      <c r="AH11" s="51"/>
      <c r="AI11" s="51"/>
      <c r="AJ11" s="51"/>
      <c r="AK11" s="51"/>
      <c r="AL11" s="51"/>
      <c r="AM11" s="51"/>
    </row>
    <row r="12" spans="1:49" ht="52.5" customHeight="1" x14ac:dyDescent="0.3">
      <c r="A12" s="58"/>
      <c r="B12" s="58"/>
      <c r="C12" s="58"/>
      <c r="D12" s="56" t="s">
        <v>10</v>
      </c>
      <c r="E12" s="11" t="s">
        <v>11</v>
      </c>
      <c r="F12" s="51" t="s">
        <v>12</v>
      </c>
      <c r="G12" s="51"/>
      <c r="H12" s="51"/>
      <c r="I12" s="51"/>
      <c r="J12" s="51"/>
      <c r="K12" s="51"/>
      <c r="L12" s="11" t="s">
        <v>11</v>
      </c>
      <c r="M12" s="51" t="s">
        <v>12</v>
      </c>
      <c r="N12" s="51"/>
      <c r="O12" s="51"/>
      <c r="P12" s="51"/>
      <c r="Q12" s="51"/>
      <c r="R12" s="51"/>
      <c r="S12" s="11" t="s">
        <v>11</v>
      </c>
      <c r="T12" s="51" t="s">
        <v>12</v>
      </c>
      <c r="U12" s="51"/>
      <c r="V12" s="51"/>
      <c r="W12" s="51"/>
      <c r="X12" s="51"/>
      <c r="Y12" s="51"/>
      <c r="Z12" s="11" t="s">
        <v>11</v>
      </c>
      <c r="AA12" s="51" t="s">
        <v>12</v>
      </c>
      <c r="AB12" s="51"/>
      <c r="AC12" s="51"/>
      <c r="AD12" s="51"/>
      <c r="AE12" s="51"/>
      <c r="AF12" s="51"/>
      <c r="AG12" s="11" t="s">
        <v>11</v>
      </c>
      <c r="AH12" s="51" t="s">
        <v>12</v>
      </c>
      <c r="AI12" s="51"/>
      <c r="AJ12" s="51"/>
      <c r="AK12" s="51"/>
      <c r="AL12" s="51"/>
      <c r="AM12" s="51"/>
    </row>
    <row r="13" spans="1:49" ht="72.75" customHeight="1" x14ac:dyDescent="0.3">
      <c r="A13" s="59"/>
      <c r="B13" s="59"/>
      <c r="C13" s="59"/>
      <c r="D13" s="56"/>
      <c r="E13" s="12" t="s">
        <v>13</v>
      </c>
      <c r="F13" s="12" t="s">
        <v>13</v>
      </c>
      <c r="G13" s="13" t="s">
        <v>158</v>
      </c>
      <c r="H13" s="13" t="s">
        <v>159</v>
      </c>
      <c r="I13" s="13" t="s">
        <v>14</v>
      </c>
      <c r="J13" s="13" t="s">
        <v>160</v>
      </c>
      <c r="K13" s="13" t="s">
        <v>161</v>
      </c>
      <c r="L13" s="12" t="s">
        <v>13</v>
      </c>
      <c r="M13" s="12" t="s">
        <v>13</v>
      </c>
      <c r="N13" s="13" t="s">
        <v>158</v>
      </c>
      <c r="O13" s="13" t="s">
        <v>159</v>
      </c>
      <c r="P13" s="13" t="s">
        <v>14</v>
      </c>
      <c r="Q13" s="13" t="s">
        <v>160</v>
      </c>
      <c r="R13" s="13" t="s">
        <v>161</v>
      </c>
      <c r="S13" s="12" t="s">
        <v>13</v>
      </c>
      <c r="T13" s="12" t="s">
        <v>13</v>
      </c>
      <c r="U13" s="13" t="s">
        <v>158</v>
      </c>
      <c r="V13" s="13" t="s">
        <v>159</v>
      </c>
      <c r="W13" s="13" t="s">
        <v>14</v>
      </c>
      <c r="X13" s="13" t="s">
        <v>160</v>
      </c>
      <c r="Y13" s="13" t="s">
        <v>161</v>
      </c>
      <c r="Z13" s="12" t="s">
        <v>13</v>
      </c>
      <c r="AA13" s="12" t="s">
        <v>13</v>
      </c>
      <c r="AB13" s="13" t="s">
        <v>158</v>
      </c>
      <c r="AC13" s="13" t="s">
        <v>159</v>
      </c>
      <c r="AD13" s="13" t="s">
        <v>14</v>
      </c>
      <c r="AE13" s="13" t="s">
        <v>160</v>
      </c>
      <c r="AF13" s="13" t="s">
        <v>161</v>
      </c>
      <c r="AG13" s="12" t="s">
        <v>13</v>
      </c>
      <c r="AH13" s="12" t="s">
        <v>13</v>
      </c>
      <c r="AI13" s="13" t="s">
        <v>158</v>
      </c>
      <c r="AJ13" s="13" t="s">
        <v>159</v>
      </c>
      <c r="AK13" s="13" t="s">
        <v>14</v>
      </c>
      <c r="AL13" s="13" t="s">
        <v>160</v>
      </c>
      <c r="AM13" s="13" t="s">
        <v>161</v>
      </c>
    </row>
    <row r="14" spans="1:49" ht="23.25" customHeight="1" x14ac:dyDescent="0.3">
      <c r="A14" s="14">
        <v>1</v>
      </c>
      <c r="B14" s="14">
        <v>2</v>
      </c>
      <c r="C14" s="14">
        <v>3</v>
      </c>
      <c r="D14" s="15">
        <v>4</v>
      </c>
      <c r="E14" s="16" t="s">
        <v>15</v>
      </c>
      <c r="F14" s="16" t="s">
        <v>16</v>
      </c>
      <c r="G14" s="16" t="s">
        <v>17</v>
      </c>
      <c r="H14" s="16" t="s">
        <v>18</v>
      </c>
      <c r="I14" s="16" t="s">
        <v>19</v>
      </c>
      <c r="J14" s="16" t="s">
        <v>20</v>
      </c>
      <c r="K14" s="16" t="s">
        <v>21</v>
      </c>
      <c r="L14" s="16" t="s">
        <v>41</v>
      </c>
      <c r="M14" s="16" t="s">
        <v>42</v>
      </c>
      <c r="N14" s="16" t="s">
        <v>43</v>
      </c>
      <c r="O14" s="16" t="s">
        <v>44</v>
      </c>
      <c r="P14" s="16" t="s">
        <v>45</v>
      </c>
      <c r="Q14" s="16" t="s">
        <v>46</v>
      </c>
      <c r="R14" s="16" t="s">
        <v>47</v>
      </c>
      <c r="S14" s="16" t="s">
        <v>48</v>
      </c>
      <c r="T14" s="16" t="s">
        <v>166</v>
      </c>
      <c r="U14" s="16" t="s">
        <v>49</v>
      </c>
      <c r="V14" s="16" t="s">
        <v>50</v>
      </c>
      <c r="W14" s="16" t="s">
        <v>165</v>
      </c>
      <c r="X14" s="16" t="s">
        <v>51</v>
      </c>
      <c r="Y14" s="16" t="s">
        <v>52</v>
      </c>
      <c r="Z14" s="16" t="s">
        <v>53</v>
      </c>
      <c r="AA14" s="16" t="s">
        <v>54</v>
      </c>
      <c r="AB14" s="16" t="s">
        <v>55</v>
      </c>
      <c r="AC14" s="16" t="s">
        <v>56</v>
      </c>
      <c r="AD14" s="16" t="s">
        <v>57</v>
      </c>
      <c r="AE14" s="16" t="s">
        <v>58</v>
      </c>
      <c r="AF14" s="16" t="s">
        <v>59</v>
      </c>
      <c r="AG14" s="16" t="s">
        <v>22</v>
      </c>
      <c r="AH14" s="16" t="s">
        <v>23</v>
      </c>
      <c r="AI14" s="16" t="s">
        <v>24</v>
      </c>
      <c r="AJ14" s="16" t="s">
        <v>25</v>
      </c>
      <c r="AK14" s="16" t="s">
        <v>26</v>
      </c>
      <c r="AL14" s="16" t="s">
        <v>27</v>
      </c>
      <c r="AM14" s="16" t="s">
        <v>28</v>
      </c>
    </row>
    <row r="15" spans="1:49" s="84" customFormat="1" ht="45.6" customHeight="1" x14ac:dyDescent="0.3">
      <c r="A15" s="77" t="s">
        <v>60</v>
      </c>
      <c r="B15" s="78" t="s">
        <v>61</v>
      </c>
      <c r="C15" s="83" t="s">
        <v>62</v>
      </c>
      <c r="D15" s="80">
        <f>D16+D17+D18+D19+D20+D21</f>
        <v>44.766286056666672</v>
      </c>
      <c r="E15" s="80">
        <f t="shared" ref="E15:AM15" si="0">E16+E17+E18+E19+E20+E21</f>
        <v>1.2085491333333334</v>
      </c>
      <c r="F15" s="80">
        <f t="shared" si="0"/>
        <v>0</v>
      </c>
      <c r="G15" s="80">
        <f t="shared" si="0"/>
        <v>0</v>
      </c>
      <c r="H15" s="80">
        <f t="shared" si="0"/>
        <v>0</v>
      </c>
      <c r="I15" s="80">
        <f t="shared" si="0"/>
        <v>0</v>
      </c>
      <c r="J15" s="80">
        <f t="shared" si="0"/>
        <v>0</v>
      </c>
      <c r="K15" s="81">
        <f t="shared" si="0"/>
        <v>1</v>
      </c>
      <c r="L15" s="80">
        <f t="shared" si="0"/>
        <v>10.469513000000003</v>
      </c>
      <c r="M15" s="80">
        <f t="shared" si="0"/>
        <v>4.9509999999999996</v>
      </c>
      <c r="N15" s="80">
        <f t="shared" si="0"/>
        <v>1.25</v>
      </c>
      <c r="O15" s="80">
        <f t="shared" si="0"/>
        <v>0</v>
      </c>
      <c r="P15" s="80">
        <f t="shared" si="0"/>
        <v>0</v>
      </c>
      <c r="Q15" s="80">
        <f t="shared" si="0"/>
        <v>0</v>
      </c>
      <c r="R15" s="81">
        <f t="shared" si="0"/>
        <v>2</v>
      </c>
      <c r="S15" s="80">
        <f t="shared" si="0"/>
        <v>10.469513000000003</v>
      </c>
      <c r="T15" s="80">
        <f t="shared" si="0"/>
        <v>4.9509999999999996</v>
      </c>
      <c r="U15" s="80">
        <f t="shared" si="0"/>
        <v>1.25</v>
      </c>
      <c r="V15" s="80">
        <f t="shared" si="0"/>
        <v>0</v>
      </c>
      <c r="W15" s="80">
        <f t="shared" si="0"/>
        <v>0</v>
      </c>
      <c r="X15" s="80">
        <f t="shared" si="0"/>
        <v>0</v>
      </c>
      <c r="Y15" s="81">
        <f t="shared" si="0"/>
        <v>2</v>
      </c>
      <c r="Z15" s="80">
        <f t="shared" si="0"/>
        <v>13.088724583333333</v>
      </c>
      <c r="AA15" s="80">
        <f t="shared" si="0"/>
        <v>0</v>
      </c>
      <c r="AB15" s="80">
        <f t="shared" si="0"/>
        <v>0</v>
      </c>
      <c r="AC15" s="80">
        <f t="shared" si="0"/>
        <v>0</v>
      </c>
      <c r="AD15" s="80">
        <f t="shared" si="0"/>
        <v>0</v>
      </c>
      <c r="AE15" s="80">
        <f t="shared" si="0"/>
        <v>0</v>
      </c>
      <c r="AF15" s="81">
        <f t="shared" si="0"/>
        <v>0</v>
      </c>
      <c r="AG15" s="80">
        <f t="shared" si="0"/>
        <v>35.236299716666672</v>
      </c>
      <c r="AH15" s="80">
        <f t="shared" si="0"/>
        <v>9.9019999999999992</v>
      </c>
      <c r="AI15" s="80">
        <f t="shared" si="0"/>
        <v>2.5</v>
      </c>
      <c r="AJ15" s="80">
        <f t="shared" si="0"/>
        <v>0</v>
      </c>
      <c r="AK15" s="80">
        <f t="shared" si="0"/>
        <v>0</v>
      </c>
      <c r="AL15" s="80">
        <f t="shared" si="0"/>
        <v>0</v>
      </c>
      <c r="AM15" s="80">
        <f t="shared" si="0"/>
        <v>4</v>
      </c>
    </row>
    <row r="16" spans="1:49" ht="45.6" customHeight="1" x14ac:dyDescent="0.3">
      <c r="A16" s="20" t="s">
        <v>63</v>
      </c>
      <c r="B16" s="21" t="s">
        <v>64</v>
      </c>
      <c r="C16" s="17" t="s">
        <v>62</v>
      </c>
      <c r="D16" s="22">
        <f>D23</f>
        <v>0</v>
      </c>
      <c r="E16" s="22">
        <f t="shared" ref="E16:AM16" si="1">E23</f>
        <v>0</v>
      </c>
      <c r="F16" s="22">
        <f t="shared" si="1"/>
        <v>0</v>
      </c>
      <c r="G16" s="22">
        <f t="shared" si="1"/>
        <v>0</v>
      </c>
      <c r="H16" s="22">
        <f t="shared" si="1"/>
        <v>0</v>
      </c>
      <c r="I16" s="22">
        <f t="shared" si="1"/>
        <v>0</v>
      </c>
      <c r="J16" s="22">
        <f t="shared" si="1"/>
        <v>0</v>
      </c>
      <c r="K16" s="23">
        <f t="shared" si="1"/>
        <v>0</v>
      </c>
      <c r="L16" s="22">
        <f t="shared" si="1"/>
        <v>0</v>
      </c>
      <c r="M16" s="22">
        <f t="shared" si="1"/>
        <v>0</v>
      </c>
      <c r="N16" s="22">
        <f t="shared" si="1"/>
        <v>0</v>
      </c>
      <c r="O16" s="22">
        <f t="shared" si="1"/>
        <v>0</v>
      </c>
      <c r="P16" s="22">
        <f t="shared" si="1"/>
        <v>0</v>
      </c>
      <c r="Q16" s="22">
        <f t="shared" si="1"/>
        <v>0</v>
      </c>
      <c r="R16" s="23">
        <f t="shared" si="1"/>
        <v>0</v>
      </c>
      <c r="S16" s="22">
        <f t="shared" si="1"/>
        <v>0</v>
      </c>
      <c r="T16" s="22">
        <f t="shared" si="1"/>
        <v>0</v>
      </c>
      <c r="U16" s="22">
        <f t="shared" si="1"/>
        <v>0</v>
      </c>
      <c r="V16" s="22">
        <f t="shared" si="1"/>
        <v>0</v>
      </c>
      <c r="W16" s="22">
        <f t="shared" si="1"/>
        <v>0</v>
      </c>
      <c r="X16" s="22">
        <f t="shared" si="1"/>
        <v>0</v>
      </c>
      <c r="Y16" s="23">
        <f t="shared" si="1"/>
        <v>0</v>
      </c>
      <c r="Z16" s="22">
        <f t="shared" si="1"/>
        <v>0</v>
      </c>
      <c r="AA16" s="22">
        <f t="shared" si="1"/>
        <v>0</v>
      </c>
      <c r="AB16" s="22">
        <f t="shared" si="1"/>
        <v>0</v>
      </c>
      <c r="AC16" s="22">
        <f t="shared" si="1"/>
        <v>0</v>
      </c>
      <c r="AD16" s="22">
        <f t="shared" si="1"/>
        <v>0</v>
      </c>
      <c r="AE16" s="22">
        <f t="shared" si="1"/>
        <v>0</v>
      </c>
      <c r="AF16" s="23">
        <f t="shared" si="1"/>
        <v>0</v>
      </c>
      <c r="AG16" s="22">
        <f t="shared" si="1"/>
        <v>0</v>
      </c>
      <c r="AH16" s="22">
        <f t="shared" si="1"/>
        <v>0</v>
      </c>
      <c r="AI16" s="22">
        <f t="shared" si="1"/>
        <v>0</v>
      </c>
      <c r="AJ16" s="22">
        <f t="shared" si="1"/>
        <v>0</v>
      </c>
      <c r="AK16" s="22">
        <f t="shared" si="1"/>
        <v>0</v>
      </c>
      <c r="AL16" s="22">
        <f t="shared" si="1"/>
        <v>0</v>
      </c>
      <c r="AM16" s="22">
        <f t="shared" si="1"/>
        <v>0</v>
      </c>
    </row>
    <row r="17" spans="1:39" ht="45.6" customHeight="1" x14ac:dyDescent="0.3">
      <c r="A17" s="20" t="s">
        <v>65</v>
      </c>
      <c r="B17" s="21" t="s">
        <v>66</v>
      </c>
      <c r="C17" s="17" t="s">
        <v>62</v>
      </c>
      <c r="D17" s="22">
        <f>D43</f>
        <v>9.5299863399999989</v>
      </c>
      <c r="E17" s="22">
        <f t="shared" ref="E17:AM17" si="2">E43</f>
        <v>0</v>
      </c>
      <c r="F17" s="22">
        <f t="shared" si="2"/>
        <v>0</v>
      </c>
      <c r="G17" s="22">
        <f t="shared" si="2"/>
        <v>0</v>
      </c>
      <c r="H17" s="22">
        <f t="shared" si="2"/>
        <v>0</v>
      </c>
      <c r="I17" s="22">
        <f t="shared" si="2"/>
        <v>0</v>
      </c>
      <c r="J17" s="22">
        <f t="shared" si="2"/>
        <v>0</v>
      </c>
      <c r="K17" s="23">
        <f t="shared" si="2"/>
        <v>0</v>
      </c>
      <c r="L17" s="22">
        <f t="shared" si="2"/>
        <v>0</v>
      </c>
      <c r="M17" s="22">
        <f t="shared" si="2"/>
        <v>4.9509999999999996</v>
      </c>
      <c r="N17" s="22">
        <f t="shared" si="2"/>
        <v>1.25</v>
      </c>
      <c r="O17" s="22">
        <f t="shared" si="2"/>
        <v>0</v>
      </c>
      <c r="P17" s="22">
        <f t="shared" si="2"/>
        <v>0</v>
      </c>
      <c r="Q17" s="22">
        <f t="shared" si="2"/>
        <v>0</v>
      </c>
      <c r="R17" s="23">
        <f t="shared" si="2"/>
        <v>2</v>
      </c>
      <c r="S17" s="22">
        <f t="shared" si="2"/>
        <v>0</v>
      </c>
      <c r="T17" s="22">
        <f t="shared" si="2"/>
        <v>4.9509999999999996</v>
      </c>
      <c r="U17" s="22">
        <f t="shared" si="2"/>
        <v>1.25</v>
      </c>
      <c r="V17" s="22">
        <f t="shared" si="2"/>
        <v>0</v>
      </c>
      <c r="W17" s="22">
        <f t="shared" si="2"/>
        <v>0</v>
      </c>
      <c r="X17" s="22">
        <f t="shared" si="2"/>
        <v>0</v>
      </c>
      <c r="Y17" s="23">
        <f t="shared" si="2"/>
        <v>2</v>
      </c>
      <c r="Z17" s="22">
        <f t="shared" si="2"/>
        <v>0</v>
      </c>
      <c r="AA17" s="22">
        <f t="shared" si="2"/>
        <v>0</v>
      </c>
      <c r="AB17" s="22">
        <f t="shared" si="2"/>
        <v>0</v>
      </c>
      <c r="AC17" s="22">
        <f t="shared" si="2"/>
        <v>0</v>
      </c>
      <c r="AD17" s="22">
        <f t="shared" si="2"/>
        <v>0</v>
      </c>
      <c r="AE17" s="22">
        <f t="shared" si="2"/>
        <v>0</v>
      </c>
      <c r="AF17" s="23">
        <f t="shared" si="2"/>
        <v>0</v>
      </c>
      <c r="AG17" s="22">
        <f t="shared" si="2"/>
        <v>0</v>
      </c>
      <c r="AH17" s="22">
        <f t="shared" si="2"/>
        <v>9.9019999999999992</v>
      </c>
      <c r="AI17" s="22">
        <f t="shared" si="2"/>
        <v>2.5</v>
      </c>
      <c r="AJ17" s="22">
        <f t="shared" si="2"/>
        <v>0</v>
      </c>
      <c r="AK17" s="22">
        <f t="shared" si="2"/>
        <v>0</v>
      </c>
      <c r="AL17" s="22">
        <f t="shared" si="2"/>
        <v>0</v>
      </c>
      <c r="AM17" s="22">
        <f t="shared" si="2"/>
        <v>4</v>
      </c>
    </row>
    <row r="18" spans="1:39" ht="45.6" customHeight="1" x14ac:dyDescent="0.3">
      <c r="A18" s="20" t="s">
        <v>67</v>
      </c>
      <c r="B18" s="21" t="s">
        <v>68</v>
      </c>
      <c r="C18" s="17" t="s">
        <v>62</v>
      </c>
      <c r="D18" s="22">
        <f>D64</f>
        <v>0</v>
      </c>
      <c r="E18" s="22">
        <f t="shared" ref="E18:AM18" si="3">E64</f>
        <v>0</v>
      </c>
      <c r="F18" s="22">
        <f t="shared" si="3"/>
        <v>0</v>
      </c>
      <c r="G18" s="22">
        <f t="shared" si="3"/>
        <v>0</v>
      </c>
      <c r="H18" s="22">
        <f t="shared" si="3"/>
        <v>0</v>
      </c>
      <c r="I18" s="22">
        <f t="shared" si="3"/>
        <v>0</v>
      </c>
      <c r="J18" s="22">
        <f t="shared" si="3"/>
        <v>0</v>
      </c>
      <c r="K18" s="23">
        <f t="shared" si="3"/>
        <v>0</v>
      </c>
      <c r="L18" s="22">
        <f t="shared" si="3"/>
        <v>0</v>
      </c>
      <c r="M18" s="22">
        <f t="shared" si="3"/>
        <v>0</v>
      </c>
      <c r="N18" s="22">
        <f t="shared" si="3"/>
        <v>0</v>
      </c>
      <c r="O18" s="22">
        <f t="shared" si="3"/>
        <v>0</v>
      </c>
      <c r="P18" s="22">
        <f t="shared" si="3"/>
        <v>0</v>
      </c>
      <c r="Q18" s="22">
        <f t="shared" si="3"/>
        <v>0</v>
      </c>
      <c r="R18" s="23">
        <f t="shared" si="3"/>
        <v>0</v>
      </c>
      <c r="S18" s="22">
        <f t="shared" si="3"/>
        <v>0</v>
      </c>
      <c r="T18" s="22">
        <f t="shared" si="3"/>
        <v>0</v>
      </c>
      <c r="U18" s="22">
        <f t="shared" si="3"/>
        <v>0</v>
      </c>
      <c r="V18" s="22">
        <f t="shared" si="3"/>
        <v>0</v>
      </c>
      <c r="W18" s="22">
        <f t="shared" si="3"/>
        <v>0</v>
      </c>
      <c r="X18" s="22">
        <f t="shared" si="3"/>
        <v>0</v>
      </c>
      <c r="Y18" s="23">
        <f t="shared" si="3"/>
        <v>0</v>
      </c>
      <c r="Z18" s="22">
        <f t="shared" si="3"/>
        <v>0</v>
      </c>
      <c r="AA18" s="22">
        <f t="shared" si="3"/>
        <v>0</v>
      </c>
      <c r="AB18" s="22">
        <f t="shared" si="3"/>
        <v>0</v>
      </c>
      <c r="AC18" s="22">
        <f t="shared" si="3"/>
        <v>0</v>
      </c>
      <c r="AD18" s="22">
        <f t="shared" si="3"/>
        <v>0</v>
      </c>
      <c r="AE18" s="22">
        <f t="shared" si="3"/>
        <v>0</v>
      </c>
      <c r="AF18" s="23">
        <f t="shared" si="3"/>
        <v>0</v>
      </c>
      <c r="AG18" s="22">
        <f t="shared" si="3"/>
        <v>0</v>
      </c>
      <c r="AH18" s="22">
        <f t="shared" si="3"/>
        <v>0</v>
      </c>
      <c r="AI18" s="22">
        <f t="shared" si="3"/>
        <v>0</v>
      </c>
      <c r="AJ18" s="22">
        <f t="shared" si="3"/>
        <v>0</v>
      </c>
      <c r="AK18" s="22">
        <f t="shared" si="3"/>
        <v>0</v>
      </c>
      <c r="AL18" s="22">
        <f t="shared" si="3"/>
        <v>0</v>
      </c>
      <c r="AM18" s="22">
        <f t="shared" si="3"/>
        <v>0</v>
      </c>
    </row>
    <row r="19" spans="1:39" ht="45.6" customHeight="1" x14ac:dyDescent="0.3">
      <c r="A19" s="20" t="s">
        <v>69</v>
      </c>
      <c r="B19" s="21" t="s">
        <v>70</v>
      </c>
      <c r="C19" s="17" t="s">
        <v>62</v>
      </c>
      <c r="D19" s="22">
        <f>D67</f>
        <v>0</v>
      </c>
      <c r="E19" s="22">
        <f t="shared" ref="E19:AM19" si="4">E67</f>
        <v>0</v>
      </c>
      <c r="F19" s="22">
        <f t="shared" si="4"/>
        <v>0</v>
      </c>
      <c r="G19" s="22">
        <f t="shared" si="4"/>
        <v>0</v>
      </c>
      <c r="H19" s="22">
        <f t="shared" si="4"/>
        <v>0</v>
      </c>
      <c r="I19" s="22">
        <f t="shared" si="4"/>
        <v>0</v>
      </c>
      <c r="J19" s="22">
        <f t="shared" si="4"/>
        <v>0</v>
      </c>
      <c r="K19" s="23">
        <f t="shared" si="4"/>
        <v>0</v>
      </c>
      <c r="L19" s="22">
        <f t="shared" si="4"/>
        <v>0</v>
      </c>
      <c r="M19" s="22">
        <f t="shared" si="4"/>
        <v>0</v>
      </c>
      <c r="N19" s="22">
        <f t="shared" si="4"/>
        <v>0</v>
      </c>
      <c r="O19" s="22">
        <f t="shared" si="4"/>
        <v>0</v>
      </c>
      <c r="P19" s="22">
        <f t="shared" si="4"/>
        <v>0</v>
      </c>
      <c r="Q19" s="22">
        <f t="shared" si="4"/>
        <v>0</v>
      </c>
      <c r="R19" s="23">
        <f t="shared" si="4"/>
        <v>0</v>
      </c>
      <c r="S19" s="22">
        <f t="shared" si="4"/>
        <v>0</v>
      </c>
      <c r="T19" s="22">
        <f t="shared" si="4"/>
        <v>0</v>
      </c>
      <c r="U19" s="22">
        <f t="shared" si="4"/>
        <v>0</v>
      </c>
      <c r="V19" s="22">
        <f t="shared" si="4"/>
        <v>0</v>
      </c>
      <c r="W19" s="22">
        <f t="shared" si="4"/>
        <v>0</v>
      </c>
      <c r="X19" s="22">
        <f t="shared" si="4"/>
        <v>0</v>
      </c>
      <c r="Y19" s="23">
        <f t="shared" si="4"/>
        <v>0</v>
      </c>
      <c r="Z19" s="22">
        <f t="shared" si="4"/>
        <v>0</v>
      </c>
      <c r="AA19" s="22">
        <f t="shared" si="4"/>
        <v>0</v>
      </c>
      <c r="AB19" s="22">
        <f t="shared" si="4"/>
        <v>0</v>
      </c>
      <c r="AC19" s="22">
        <f t="shared" si="4"/>
        <v>0</v>
      </c>
      <c r="AD19" s="22">
        <f t="shared" si="4"/>
        <v>0</v>
      </c>
      <c r="AE19" s="22">
        <f t="shared" si="4"/>
        <v>0</v>
      </c>
      <c r="AF19" s="23">
        <f t="shared" si="4"/>
        <v>0</v>
      </c>
      <c r="AG19" s="22">
        <f t="shared" si="4"/>
        <v>0</v>
      </c>
      <c r="AH19" s="22">
        <f t="shared" si="4"/>
        <v>0</v>
      </c>
      <c r="AI19" s="22">
        <f t="shared" si="4"/>
        <v>0</v>
      </c>
      <c r="AJ19" s="22">
        <f t="shared" si="4"/>
        <v>0</v>
      </c>
      <c r="AK19" s="22">
        <f t="shared" si="4"/>
        <v>0</v>
      </c>
      <c r="AL19" s="22">
        <f t="shared" si="4"/>
        <v>0</v>
      </c>
      <c r="AM19" s="22">
        <f t="shared" si="4"/>
        <v>0</v>
      </c>
    </row>
    <row r="20" spans="1:39" ht="45.6" customHeight="1" x14ac:dyDescent="0.3">
      <c r="A20" s="20" t="s">
        <v>71</v>
      </c>
      <c r="B20" s="21" t="s">
        <v>72</v>
      </c>
      <c r="C20" s="17" t="s">
        <v>62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3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3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3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</row>
    <row r="21" spans="1:39" ht="45.6" customHeight="1" x14ac:dyDescent="0.3">
      <c r="A21" s="20" t="s">
        <v>73</v>
      </c>
      <c r="B21" s="21" t="s">
        <v>74</v>
      </c>
      <c r="C21" s="17" t="s">
        <v>62</v>
      </c>
      <c r="D21" s="22">
        <f>D69</f>
        <v>35.236299716666672</v>
      </c>
      <c r="E21" s="22">
        <f t="shared" ref="E21:AM21" si="5">E69</f>
        <v>1.2085491333333334</v>
      </c>
      <c r="F21" s="22">
        <f t="shared" si="5"/>
        <v>0</v>
      </c>
      <c r="G21" s="22">
        <f t="shared" si="5"/>
        <v>0</v>
      </c>
      <c r="H21" s="22">
        <f t="shared" si="5"/>
        <v>0</v>
      </c>
      <c r="I21" s="22">
        <f t="shared" si="5"/>
        <v>0</v>
      </c>
      <c r="J21" s="22">
        <f t="shared" si="5"/>
        <v>0</v>
      </c>
      <c r="K21" s="23">
        <f t="shared" si="5"/>
        <v>1</v>
      </c>
      <c r="L21" s="22">
        <f t="shared" si="5"/>
        <v>10.469513000000003</v>
      </c>
      <c r="M21" s="22">
        <f t="shared" si="5"/>
        <v>0</v>
      </c>
      <c r="N21" s="22">
        <f t="shared" si="5"/>
        <v>0</v>
      </c>
      <c r="O21" s="22">
        <f t="shared" si="5"/>
        <v>0</v>
      </c>
      <c r="P21" s="22">
        <f t="shared" si="5"/>
        <v>0</v>
      </c>
      <c r="Q21" s="22">
        <f t="shared" si="5"/>
        <v>0</v>
      </c>
      <c r="R21" s="23">
        <f t="shared" si="5"/>
        <v>0</v>
      </c>
      <c r="S21" s="22">
        <f t="shared" si="5"/>
        <v>10.469513000000003</v>
      </c>
      <c r="T21" s="22">
        <f t="shared" si="5"/>
        <v>0</v>
      </c>
      <c r="U21" s="22">
        <f t="shared" si="5"/>
        <v>0</v>
      </c>
      <c r="V21" s="22">
        <f t="shared" si="5"/>
        <v>0</v>
      </c>
      <c r="W21" s="22">
        <f t="shared" si="5"/>
        <v>0</v>
      </c>
      <c r="X21" s="22">
        <f t="shared" si="5"/>
        <v>0</v>
      </c>
      <c r="Y21" s="23">
        <f t="shared" si="5"/>
        <v>0</v>
      </c>
      <c r="Z21" s="22">
        <f t="shared" si="5"/>
        <v>13.088724583333333</v>
      </c>
      <c r="AA21" s="22">
        <f t="shared" si="5"/>
        <v>0</v>
      </c>
      <c r="AB21" s="22">
        <f t="shared" si="5"/>
        <v>0</v>
      </c>
      <c r="AC21" s="22">
        <f t="shared" si="5"/>
        <v>0</v>
      </c>
      <c r="AD21" s="22">
        <f t="shared" si="5"/>
        <v>0</v>
      </c>
      <c r="AE21" s="22">
        <f t="shared" si="5"/>
        <v>0</v>
      </c>
      <c r="AF21" s="23">
        <f t="shared" si="5"/>
        <v>0</v>
      </c>
      <c r="AG21" s="22">
        <f t="shared" si="5"/>
        <v>35.236299716666672</v>
      </c>
      <c r="AH21" s="22">
        <f t="shared" si="5"/>
        <v>0</v>
      </c>
      <c r="AI21" s="22">
        <f t="shared" si="5"/>
        <v>0</v>
      </c>
      <c r="AJ21" s="22">
        <f t="shared" si="5"/>
        <v>0</v>
      </c>
      <c r="AK21" s="22">
        <f t="shared" si="5"/>
        <v>0</v>
      </c>
      <c r="AL21" s="22">
        <f t="shared" si="5"/>
        <v>0</v>
      </c>
      <c r="AM21" s="22">
        <f t="shared" si="5"/>
        <v>0</v>
      </c>
    </row>
    <row r="22" spans="1:39" s="82" customFormat="1" ht="30" customHeight="1" x14ac:dyDescent="0.3">
      <c r="A22" s="77" t="s">
        <v>75</v>
      </c>
      <c r="B22" s="78" t="s">
        <v>76</v>
      </c>
      <c r="C22" s="79"/>
      <c r="D22" s="80">
        <f t="shared" ref="D22:AM22" si="6">D23+D43+D64+D67+D68+D69</f>
        <v>44.766286056666672</v>
      </c>
      <c r="E22" s="80">
        <f t="shared" si="6"/>
        <v>1.2085491333333334</v>
      </c>
      <c r="F22" s="80">
        <f t="shared" si="6"/>
        <v>0</v>
      </c>
      <c r="G22" s="80">
        <f t="shared" si="6"/>
        <v>0</v>
      </c>
      <c r="H22" s="80">
        <f t="shared" si="6"/>
        <v>0</v>
      </c>
      <c r="I22" s="80">
        <f t="shared" si="6"/>
        <v>0</v>
      </c>
      <c r="J22" s="80">
        <f t="shared" si="6"/>
        <v>0</v>
      </c>
      <c r="K22" s="81">
        <f t="shared" si="6"/>
        <v>1</v>
      </c>
      <c r="L22" s="80">
        <f t="shared" si="6"/>
        <v>10.469513000000003</v>
      </c>
      <c r="M22" s="80">
        <f t="shared" si="6"/>
        <v>4.9509999999999996</v>
      </c>
      <c r="N22" s="80">
        <f t="shared" si="6"/>
        <v>1.25</v>
      </c>
      <c r="O22" s="80">
        <f t="shared" si="6"/>
        <v>0</v>
      </c>
      <c r="P22" s="80">
        <f t="shared" si="6"/>
        <v>0</v>
      </c>
      <c r="Q22" s="80">
        <f t="shared" si="6"/>
        <v>0</v>
      </c>
      <c r="R22" s="81">
        <f t="shared" si="6"/>
        <v>2</v>
      </c>
      <c r="S22" s="80">
        <f t="shared" si="6"/>
        <v>10.469513000000003</v>
      </c>
      <c r="T22" s="80">
        <f t="shared" si="6"/>
        <v>4.9509999999999996</v>
      </c>
      <c r="U22" s="80">
        <f t="shared" si="6"/>
        <v>1.25</v>
      </c>
      <c r="V22" s="80">
        <f t="shared" si="6"/>
        <v>0</v>
      </c>
      <c r="W22" s="80">
        <f t="shared" si="6"/>
        <v>0</v>
      </c>
      <c r="X22" s="80">
        <f t="shared" si="6"/>
        <v>0</v>
      </c>
      <c r="Y22" s="81">
        <f t="shared" si="6"/>
        <v>2</v>
      </c>
      <c r="Z22" s="80">
        <f t="shared" si="6"/>
        <v>13.088724583333333</v>
      </c>
      <c r="AA22" s="80">
        <f t="shared" si="6"/>
        <v>0</v>
      </c>
      <c r="AB22" s="80">
        <f t="shared" si="6"/>
        <v>0</v>
      </c>
      <c r="AC22" s="80">
        <f t="shared" si="6"/>
        <v>0</v>
      </c>
      <c r="AD22" s="80">
        <f t="shared" si="6"/>
        <v>0</v>
      </c>
      <c r="AE22" s="80">
        <f t="shared" si="6"/>
        <v>0</v>
      </c>
      <c r="AF22" s="81">
        <f t="shared" si="6"/>
        <v>0</v>
      </c>
      <c r="AG22" s="80">
        <f t="shared" si="6"/>
        <v>35.236299716666672</v>
      </c>
      <c r="AH22" s="80">
        <f t="shared" si="6"/>
        <v>9.9019999999999992</v>
      </c>
      <c r="AI22" s="80">
        <f t="shared" si="6"/>
        <v>2.5</v>
      </c>
      <c r="AJ22" s="80">
        <f t="shared" si="6"/>
        <v>0</v>
      </c>
      <c r="AK22" s="80">
        <f t="shared" si="6"/>
        <v>0</v>
      </c>
      <c r="AL22" s="80">
        <f t="shared" si="6"/>
        <v>0</v>
      </c>
      <c r="AM22" s="80">
        <f t="shared" si="6"/>
        <v>4</v>
      </c>
    </row>
    <row r="23" spans="1:39" ht="29.25" hidden="1" customHeight="1" outlineLevel="1" x14ac:dyDescent="0.3">
      <c r="A23" s="20" t="s">
        <v>77</v>
      </c>
      <c r="B23" s="21" t="s">
        <v>78</v>
      </c>
      <c r="C23" s="22" t="s">
        <v>62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3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3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3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</row>
    <row r="24" spans="1:39" ht="31.2" hidden="1" outlineLevel="1" x14ac:dyDescent="0.3">
      <c r="A24" s="20" t="s">
        <v>79</v>
      </c>
      <c r="B24" s="21" t="s">
        <v>80</v>
      </c>
      <c r="C24" s="22" t="s">
        <v>62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3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3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3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</row>
    <row r="25" spans="1:39" ht="31.2" hidden="1" outlineLevel="1" x14ac:dyDescent="0.3">
      <c r="A25" s="20" t="s">
        <v>81</v>
      </c>
      <c r="B25" s="21" t="s">
        <v>82</v>
      </c>
      <c r="C25" s="22" t="s">
        <v>62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3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3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3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</row>
    <row r="26" spans="1:39" ht="31.2" hidden="1" outlineLevel="1" x14ac:dyDescent="0.3">
      <c r="A26" s="20" t="s">
        <v>83</v>
      </c>
      <c r="B26" s="21" t="s">
        <v>84</v>
      </c>
      <c r="C26" s="22" t="s">
        <v>62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3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3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3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</row>
    <row r="27" spans="1:39" ht="31.2" hidden="1" outlineLevel="1" x14ac:dyDescent="0.3">
      <c r="A27" s="20" t="s">
        <v>85</v>
      </c>
      <c r="B27" s="21" t="s">
        <v>86</v>
      </c>
      <c r="C27" s="22" t="s">
        <v>62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3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3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3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</row>
    <row r="28" spans="1:39" ht="31.2" hidden="1" outlineLevel="1" x14ac:dyDescent="0.3">
      <c r="A28" s="20" t="s">
        <v>87</v>
      </c>
      <c r="B28" s="21" t="s">
        <v>88</v>
      </c>
      <c r="C28" s="22" t="s">
        <v>62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3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3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3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</row>
    <row r="29" spans="1:39" ht="31.2" hidden="1" outlineLevel="1" x14ac:dyDescent="0.3">
      <c r="A29" s="20" t="s">
        <v>89</v>
      </c>
      <c r="B29" s="21" t="s">
        <v>90</v>
      </c>
      <c r="C29" s="22" t="s">
        <v>62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3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3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3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</row>
    <row r="30" spans="1:39" ht="31.2" hidden="1" outlineLevel="1" x14ac:dyDescent="0.3">
      <c r="A30" s="20" t="s">
        <v>91</v>
      </c>
      <c r="B30" s="21" t="s">
        <v>92</v>
      </c>
      <c r="C30" s="22" t="s">
        <v>62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3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3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3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</row>
    <row r="31" spans="1:39" ht="31.2" hidden="1" outlineLevel="1" x14ac:dyDescent="0.3">
      <c r="A31" s="20" t="s">
        <v>93</v>
      </c>
      <c r="B31" s="21" t="s">
        <v>94</v>
      </c>
      <c r="C31" s="22" t="s">
        <v>62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3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3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3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</row>
    <row r="32" spans="1:39" hidden="1" outlineLevel="1" x14ac:dyDescent="0.3">
      <c r="A32" s="20" t="s">
        <v>95</v>
      </c>
      <c r="B32" s="21" t="s">
        <v>96</v>
      </c>
      <c r="C32" s="22" t="s">
        <v>62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3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3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3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</row>
    <row r="33" spans="1:39" ht="46.8" hidden="1" outlineLevel="1" x14ac:dyDescent="0.3">
      <c r="A33" s="20" t="s">
        <v>95</v>
      </c>
      <c r="B33" s="21" t="s">
        <v>97</v>
      </c>
      <c r="C33" s="22" t="s">
        <v>62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3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3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3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</row>
    <row r="34" spans="1:39" ht="46.8" hidden="1" outlineLevel="1" x14ac:dyDescent="0.3">
      <c r="A34" s="20" t="s">
        <v>95</v>
      </c>
      <c r="B34" s="21" t="s">
        <v>98</v>
      </c>
      <c r="C34" s="22" t="s">
        <v>62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3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3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3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</row>
    <row r="35" spans="1:39" ht="46.8" hidden="1" outlineLevel="1" x14ac:dyDescent="0.3">
      <c r="A35" s="20" t="s">
        <v>95</v>
      </c>
      <c r="B35" s="21" t="s">
        <v>99</v>
      </c>
      <c r="C35" s="22" t="s">
        <v>62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3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3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3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</row>
    <row r="36" spans="1:39" hidden="1" outlineLevel="1" x14ac:dyDescent="0.3">
      <c r="A36" s="20" t="s">
        <v>100</v>
      </c>
      <c r="B36" s="21" t="s">
        <v>96</v>
      </c>
      <c r="C36" s="22" t="s">
        <v>62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3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3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3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</row>
    <row r="37" spans="1:39" ht="46.8" hidden="1" outlineLevel="1" x14ac:dyDescent="0.3">
      <c r="A37" s="20" t="s">
        <v>100</v>
      </c>
      <c r="B37" s="21" t="s">
        <v>97</v>
      </c>
      <c r="C37" s="22" t="s">
        <v>62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3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3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3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</row>
    <row r="38" spans="1:39" ht="46.8" hidden="1" outlineLevel="1" x14ac:dyDescent="0.3">
      <c r="A38" s="20" t="s">
        <v>100</v>
      </c>
      <c r="B38" s="21" t="s">
        <v>98</v>
      </c>
      <c r="C38" s="22" t="s">
        <v>62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3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3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3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</row>
    <row r="39" spans="1:39" ht="46.8" hidden="1" outlineLevel="1" x14ac:dyDescent="0.3">
      <c r="A39" s="20" t="s">
        <v>100</v>
      </c>
      <c r="B39" s="21" t="s">
        <v>101</v>
      </c>
      <c r="C39" s="22" t="s">
        <v>62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3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3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3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</row>
    <row r="40" spans="1:39" ht="46.8" hidden="1" outlineLevel="1" x14ac:dyDescent="0.3">
      <c r="A40" s="20" t="s">
        <v>102</v>
      </c>
      <c r="B40" s="21" t="s">
        <v>103</v>
      </c>
      <c r="C40" s="22" t="s">
        <v>62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3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3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3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</row>
    <row r="41" spans="1:39" ht="46.8" hidden="1" outlineLevel="1" x14ac:dyDescent="0.3">
      <c r="A41" s="20" t="s">
        <v>104</v>
      </c>
      <c r="B41" s="21" t="s">
        <v>105</v>
      </c>
      <c r="C41" s="22" t="s">
        <v>62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3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3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3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</row>
    <row r="42" spans="1:39" ht="46.8" hidden="1" outlineLevel="1" x14ac:dyDescent="0.3">
      <c r="A42" s="20" t="s">
        <v>106</v>
      </c>
      <c r="B42" s="21" t="s">
        <v>107</v>
      </c>
      <c r="C42" s="22" t="s">
        <v>62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3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3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3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</row>
    <row r="43" spans="1:39" s="72" customFormat="1" collapsed="1" x14ac:dyDescent="0.3">
      <c r="A43" s="73" t="s">
        <v>108</v>
      </c>
      <c r="B43" s="74" t="s">
        <v>109</v>
      </c>
      <c r="C43" s="75" t="s">
        <v>62</v>
      </c>
      <c r="D43" s="75">
        <f t="shared" ref="D43:AM43" si="7">D44+D49+D52+D61</f>
        <v>9.5299863399999989</v>
      </c>
      <c r="E43" s="75">
        <f t="shared" si="7"/>
        <v>0</v>
      </c>
      <c r="F43" s="75">
        <f t="shared" si="7"/>
        <v>0</v>
      </c>
      <c r="G43" s="75">
        <f t="shared" si="7"/>
        <v>0</v>
      </c>
      <c r="H43" s="75">
        <f t="shared" si="7"/>
        <v>0</v>
      </c>
      <c r="I43" s="75">
        <f t="shared" si="7"/>
        <v>0</v>
      </c>
      <c r="J43" s="75">
        <f t="shared" si="7"/>
        <v>0</v>
      </c>
      <c r="K43" s="71">
        <f t="shared" si="7"/>
        <v>0</v>
      </c>
      <c r="L43" s="75">
        <f t="shared" si="7"/>
        <v>0</v>
      </c>
      <c r="M43" s="75">
        <f t="shared" si="7"/>
        <v>4.9509999999999996</v>
      </c>
      <c r="N43" s="75">
        <f t="shared" si="7"/>
        <v>1.25</v>
      </c>
      <c r="O43" s="75">
        <f t="shared" si="7"/>
        <v>0</v>
      </c>
      <c r="P43" s="75">
        <f t="shared" si="7"/>
        <v>0</v>
      </c>
      <c r="Q43" s="75">
        <f t="shared" si="7"/>
        <v>0</v>
      </c>
      <c r="R43" s="71">
        <f t="shared" si="7"/>
        <v>2</v>
      </c>
      <c r="S43" s="75">
        <f t="shared" si="7"/>
        <v>0</v>
      </c>
      <c r="T43" s="75">
        <f t="shared" si="7"/>
        <v>4.9509999999999996</v>
      </c>
      <c r="U43" s="75">
        <f t="shared" si="7"/>
        <v>1.25</v>
      </c>
      <c r="V43" s="75">
        <f t="shared" si="7"/>
        <v>0</v>
      </c>
      <c r="W43" s="75">
        <f t="shared" si="7"/>
        <v>0</v>
      </c>
      <c r="X43" s="75">
        <f t="shared" si="7"/>
        <v>0</v>
      </c>
      <c r="Y43" s="71">
        <f t="shared" si="7"/>
        <v>2</v>
      </c>
      <c r="Z43" s="75">
        <f t="shared" si="7"/>
        <v>0</v>
      </c>
      <c r="AA43" s="75">
        <f t="shared" si="7"/>
        <v>0</v>
      </c>
      <c r="AB43" s="75">
        <f t="shared" si="7"/>
        <v>0</v>
      </c>
      <c r="AC43" s="75">
        <f t="shared" si="7"/>
        <v>0</v>
      </c>
      <c r="AD43" s="75">
        <f t="shared" si="7"/>
        <v>0</v>
      </c>
      <c r="AE43" s="75">
        <f t="shared" si="7"/>
        <v>0</v>
      </c>
      <c r="AF43" s="71">
        <f t="shared" si="7"/>
        <v>0</v>
      </c>
      <c r="AG43" s="75">
        <f t="shared" si="7"/>
        <v>0</v>
      </c>
      <c r="AH43" s="75">
        <f t="shared" si="7"/>
        <v>9.9019999999999992</v>
      </c>
      <c r="AI43" s="75">
        <f t="shared" si="7"/>
        <v>2.5</v>
      </c>
      <c r="AJ43" s="75">
        <f t="shared" si="7"/>
        <v>0</v>
      </c>
      <c r="AK43" s="75">
        <f t="shared" si="7"/>
        <v>0</v>
      </c>
      <c r="AL43" s="75">
        <f t="shared" si="7"/>
        <v>0</v>
      </c>
      <c r="AM43" s="75">
        <f t="shared" si="7"/>
        <v>4</v>
      </c>
    </row>
    <row r="44" spans="1:39" s="72" customFormat="1" ht="46.8" x14ac:dyDescent="0.3">
      <c r="A44" s="73" t="s">
        <v>110</v>
      </c>
      <c r="B44" s="74" t="s">
        <v>111</v>
      </c>
      <c r="C44" s="75" t="s">
        <v>62</v>
      </c>
      <c r="D44" s="75">
        <f>D46+D47</f>
        <v>9.5299863399999989</v>
      </c>
      <c r="E44" s="75">
        <f t="shared" ref="E44:AM44" si="8">E46+E47</f>
        <v>0</v>
      </c>
      <c r="F44" s="75">
        <f t="shared" si="8"/>
        <v>0</v>
      </c>
      <c r="G44" s="75">
        <f t="shared" si="8"/>
        <v>0</v>
      </c>
      <c r="H44" s="75">
        <f t="shared" si="8"/>
        <v>0</v>
      </c>
      <c r="I44" s="75">
        <f t="shared" si="8"/>
        <v>0</v>
      </c>
      <c r="J44" s="75">
        <f t="shared" si="8"/>
        <v>0</v>
      </c>
      <c r="K44" s="71">
        <f t="shared" si="8"/>
        <v>0</v>
      </c>
      <c r="L44" s="75">
        <f t="shared" si="8"/>
        <v>0</v>
      </c>
      <c r="M44" s="75">
        <f t="shared" si="8"/>
        <v>4.9509999999999996</v>
      </c>
      <c r="N44" s="75">
        <f t="shared" si="8"/>
        <v>1.25</v>
      </c>
      <c r="O44" s="75">
        <f t="shared" si="8"/>
        <v>0</v>
      </c>
      <c r="P44" s="75">
        <f t="shared" si="8"/>
        <v>0</v>
      </c>
      <c r="Q44" s="75">
        <f t="shared" si="8"/>
        <v>0</v>
      </c>
      <c r="R44" s="71">
        <f t="shared" si="8"/>
        <v>2</v>
      </c>
      <c r="S44" s="75">
        <f t="shared" si="8"/>
        <v>0</v>
      </c>
      <c r="T44" s="75">
        <f t="shared" si="8"/>
        <v>4.9509999999999996</v>
      </c>
      <c r="U44" s="75">
        <f t="shared" si="8"/>
        <v>1.25</v>
      </c>
      <c r="V44" s="75">
        <f t="shared" si="8"/>
        <v>0</v>
      </c>
      <c r="W44" s="75">
        <f t="shared" si="8"/>
        <v>0</v>
      </c>
      <c r="X44" s="75">
        <f t="shared" si="8"/>
        <v>0</v>
      </c>
      <c r="Y44" s="71">
        <f t="shared" si="8"/>
        <v>2</v>
      </c>
      <c r="Z44" s="75">
        <f t="shared" si="8"/>
        <v>0</v>
      </c>
      <c r="AA44" s="75">
        <f t="shared" si="8"/>
        <v>0</v>
      </c>
      <c r="AB44" s="75">
        <f t="shared" si="8"/>
        <v>0</v>
      </c>
      <c r="AC44" s="75">
        <f t="shared" si="8"/>
        <v>0</v>
      </c>
      <c r="AD44" s="75">
        <f t="shared" si="8"/>
        <v>0</v>
      </c>
      <c r="AE44" s="75">
        <f t="shared" si="8"/>
        <v>0</v>
      </c>
      <c r="AF44" s="71">
        <f t="shared" si="8"/>
        <v>0</v>
      </c>
      <c r="AG44" s="75">
        <f t="shared" si="8"/>
        <v>0</v>
      </c>
      <c r="AH44" s="75">
        <f t="shared" si="8"/>
        <v>9.9019999999999992</v>
      </c>
      <c r="AI44" s="75">
        <f t="shared" si="8"/>
        <v>2.5</v>
      </c>
      <c r="AJ44" s="75">
        <f t="shared" si="8"/>
        <v>0</v>
      </c>
      <c r="AK44" s="75">
        <f t="shared" si="8"/>
        <v>0</v>
      </c>
      <c r="AL44" s="75">
        <f t="shared" si="8"/>
        <v>0</v>
      </c>
      <c r="AM44" s="75">
        <f t="shared" si="8"/>
        <v>4</v>
      </c>
    </row>
    <row r="45" spans="1:39" s="72" customFormat="1" x14ac:dyDescent="0.3">
      <c r="A45" s="73" t="s">
        <v>112</v>
      </c>
      <c r="B45" s="76" t="s">
        <v>113</v>
      </c>
      <c r="C45" s="70" t="s">
        <v>62</v>
      </c>
      <c r="D45" s="75">
        <f>D44</f>
        <v>9.5299863399999989</v>
      </c>
      <c r="E45" s="75">
        <f t="shared" ref="E45" si="9">E44</f>
        <v>0</v>
      </c>
      <c r="F45" s="75">
        <f>F46+F47</f>
        <v>0</v>
      </c>
      <c r="G45" s="75">
        <f t="shared" ref="G45:AM45" si="10">G46+G47</f>
        <v>0</v>
      </c>
      <c r="H45" s="75">
        <f t="shared" si="10"/>
        <v>0</v>
      </c>
      <c r="I45" s="75">
        <f t="shared" si="10"/>
        <v>0</v>
      </c>
      <c r="J45" s="75">
        <f t="shared" si="10"/>
        <v>0</v>
      </c>
      <c r="K45" s="71">
        <f t="shared" si="10"/>
        <v>0</v>
      </c>
      <c r="L45" s="75">
        <f t="shared" si="10"/>
        <v>0</v>
      </c>
      <c r="M45" s="75">
        <f t="shared" si="10"/>
        <v>4.9509999999999996</v>
      </c>
      <c r="N45" s="75">
        <f t="shared" si="10"/>
        <v>1.25</v>
      </c>
      <c r="O45" s="75">
        <f t="shared" si="10"/>
        <v>0</v>
      </c>
      <c r="P45" s="75">
        <f t="shared" si="10"/>
        <v>0</v>
      </c>
      <c r="Q45" s="75">
        <f t="shared" si="10"/>
        <v>0</v>
      </c>
      <c r="R45" s="71">
        <f t="shared" si="10"/>
        <v>2</v>
      </c>
      <c r="S45" s="75">
        <f t="shared" si="10"/>
        <v>0</v>
      </c>
      <c r="T45" s="75">
        <f t="shared" si="10"/>
        <v>4.9509999999999996</v>
      </c>
      <c r="U45" s="75">
        <f t="shared" si="10"/>
        <v>1.25</v>
      </c>
      <c r="V45" s="75">
        <f t="shared" si="10"/>
        <v>0</v>
      </c>
      <c r="W45" s="75">
        <f t="shared" si="10"/>
        <v>0</v>
      </c>
      <c r="X45" s="75">
        <f t="shared" si="10"/>
        <v>0</v>
      </c>
      <c r="Y45" s="71">
        <f t="shared" si="10"/>
        <v>2</v>
      </c>
      <c r="Z45" s="75">
        <f t="shared" si="10"/>
        <v>0</v>
      </c>
      <c r="AA45" s="75">
        <f t="shared" si="10"/>
        <v>0</v>
      </c>
      <c r="AB45" s="75">
        <f t="shared" si="10"/>
        <v>0</v>
      </c>
      <c r="AC45" s="75">
        <f t="shared" si="10"/>
        <v>0</v>
      </c>
      <c r="AD45" s="75">
        <f t="shared" si="10"/>
        <v>0</v>
      </c>
      <c r="AE45" s="75">
        <f t="shared" si="10"/>
        <v>0</v>
      </c>
      <c r="AF45" s="71">
        <f t="shared" si="10"/>
        <v>0</v>
      </c>
      <c r="AG45" s="75">
        <f t="shared" si="10"/>
        <v>0</v>
      </c>
      <c r="AH45" s="75">
        <f t="shared" si="10"/>
        <v>9.9019999999999992</v>
      </c>
      <c r="AI45" s="75">
        <f t="shared" si="10"/>
        <v>2.5</v>
      </c>
      <c r="AJ45" s="75">
        <f t="shared" si="10"/>
        <v>0</v>
      </c>
      <c r="AK45" s="75">
        <f t="shared" si="10"/>
        <v>0</v>
      </c>
      <c r="AL45" s="75">
        <f t="shared" si="10"/>
        <v>0</v>
      </c>
      <c r="AM45" s="75">
        <f t="shared" si="10"/>
        <v>4</v>
      </c>
    </row>
    <row r="46" spans="1:39" s="42" customFormat="1" ht="46.8" x14ac:dyDescent="0.3">
      <c r="A46" s="36" t="s">
        <v>180</v>
      </c>
      <c r="B46" s="46" t="s">
        <v>172</v>
      </c>
      <c r="C46" s="37" t="s">
        <v>174</v>
      </c>
      <c r="D46" s="38">
        <v>4.7649931699999994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40">
        <v>0</v>
      </c>
      <c r="L46" s="39">
        <v>0</v>
      </c>
      <c r="M46" s="39">
        <v>4.9509999999999996</v>
      </c>
      <c r="N46" s="39">
        <v>1.25</v>
      </c>
      <c r="O46" s="39">
        <v>0</v>
      </c>
      <c r="P46" s="39">
        <v>0</v>
      </c>
      <c r="Q46" s="39">
        <v>0</v>
      </c>
      <c r="R46" s="40">
        <v>2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40">
        <v>0</v>
      </c>
      <c r="Z46" s="39">
        <v>0</v>
      </c>
      <c r="AA46" s="39">
        <v>0</v>
      </c>
      <c r="AB46" s="39">
        <v>0</v>
      </c>
      <c r="AC46" s="39">
        <v>0</v>
      </c>
      <c r="AD46" s="39">
        <v>0</v>
      </c>
      <c r="AE46" s="39">
        <v>0</v>
      </c>
      <c r="AF46" s="40">
        <v>0</v>
      </c>
      <c r="AG46" s="39">
        <v>0</v>
      </c>
      <c r="AH46" s="39">
        <f t="shared" ref="AH46:AH47" si="11">AA46+T46+M46+F46</f>
        <v>4.9509999999999996</v>
      </c>
      <c r="AI46" s="39">
        <f t="shared" ref="AI46:AI47" si="12">AB46+U46+N46+G46</f>
        <v>1.25</v>
      </c>
      <c r="AJ46" s="39">
        <f t="shared" ref="AJ46:AJ47" si="13">AC46+V46+O46+H46</f>
        <v>0</v>
      </c>
      <c r="AK46" s="39">
        <f t="shared" ref="AK46:AK47" si="14">AD46+W46+P46+I46</f>
        <v>0</v>
      </c>
      <c r="AL46" s="39">
        <f t="shared" ref="AL46:AL47" si="15">AE46+X46+Q46+J46</f>
        <v>0</v>
      </c>
      <c r="AM46" s="41">
        <f t="shared" ref="AM46:AM47" si="16">AF46+Y46+R46+K46</f>
        <v>2</v>
      </c>
    </row>
    <row r="47" spans="1:39" s="42" customFormat="1" ht="46.8" x14ac:dyDescent="0.3">
      <c r="A47" s="36" t="s">
        <v>181</v>
      </c>
      <c r="B47" s="46" t="s">
        <v>173</v>
      </c>
      <c r="C47" s="37" t="s">
        <v>175</v>
      </c>
      <c r="D47" s="38">
        <v>4.7649931699999994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40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40">
        <v>0</v>
      </c>
      <c r="S47" s="39">
        <v>0</v>
      </c>
      <c r="T47" s="39">
        <v>4.9509999999999996</v>
      </c>
      <c r="U47" s="39">
        <v>1.25</v>
      </c>
      <c r="V47" s="39">
        <v>0</v>
      </c>
      <c r="W47" s="39">
        <v>0</v>
      </c>
      <c r="X47" s="39">
        <v>0</v>
      </c>
      <c r="Y47" s="40">
        <v>2</v>
      </c>
      <c r="Z47" s="39">
        <v>0</v>
      </c>
      <c r="AA47" s="39">
        <v>0</v>
      </c>
      <c r="AB47" s="39">
        <v>0</v>
      </c>
      <c r="AC47" s="39">
        <v>0</v>
      </c>
      <c r="AD47" s="39">
        <v>0</v>
      </c>
      <c r="AE47" s="39">
        <v>0</v>
      </c>
      <c r="AF47" s="40">
        <v>0</v>
      </c>
      <c r="AG47" s="39">
        <v>0</v>
      </c>
      <c r="AH47" s="39">
        <f t="shared" si="11"/>
        <v>4.9509999999999996</v>
      </c>
      <c r="AI47" s="39">
        <f t="shared" si="12"/>
        <v>1.25</v>
      </c>
      <c r="AJ47" s="39">
        <f t="shared" si="13"/>
        <v>0</v>
      </c>
      <c r="AK47" s="39">
        <f t="shared" si="14"/>
        <v>0</v>
      </c>
      <c r="AL47" s="39">
        <f t="shared" si="15"/>
        <v>0</v>
      </c>
      <c r="AM47" s="41">
        <f t="shared" si="16"/>
        <v>2</v>
      </c>
    </row>
    <row r="48" spans="1:39" ht="36.75" hidden="1" customHeight="1" outlineLevel="1" x14ac:dyDescent="0.3">
      <c r="A48" s="20" t="s">
        <v>114</v>
      </c>
      <c r="B48" s="21" t="s">
        <v>115</v>
      </c>
      <c r="C48" s="22" t="s">
        <v>62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3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3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3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3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</row>
    <row r="49" spans="1:39" ht="31.2" hidden="1" outlineLevel="1" x14ac:dyDescent="0.3">
      <c r="A49" s="20" t="s">
        <v>116</v>
      </c>
      <c r="B49" s="21" t="s">
        <v>117</v>
      </c>
      <c r="C49" s="22" t="s">
        <v>62</v>
      </c>
      <c r="D49" s="22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3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3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3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3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</row>
    <row r="50" spans="1:39" ht="36.75" hidden="1" customHeight="1" outlineLevel="1" x14ac:dyDescent="0.3">
      <c r="A50" s="20" t="s">
        <v>118</v>
      </c>
      <c r="B50" s="21" t="s">
        <v>119</v>
      </c>
      <c r="C50" s="22" t="s">
        <v>62</v>
      </c>
      <c r="D50" s="22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3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3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3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3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</row>
    <row r="51" spans="1:39" ht="36.75" hidden="1" customHeight="1" outlineLevel="1" x14ac:dyDescent="0.3">
      <c r="A51" s="20" t="s">
        <v>120</v>
      </c>
      <c r="B51" s="21" t="s">
        <v>121</v>
      </c>
      <c r="C51" s="22" t="s">
        <v>62</v>
      </c>
      <c r="D51" s="22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3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3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3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3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</row>
    <row r="52" spans="1:39" ht="31.2" hidden="1" outlineLevel="1" x14ac:dyDescent="0.3">
      <c r="A52" s="20" t="s">
        <v>122</v>
      </c>
      <c r="B52" s="21" t="s">
        <v>123</v>
      </c>
      <c r="C52" s="22" t="s">
        <v>62</v>
      </c>
      <c r="D52" s="18">
        <f t="shared" ref="D52:AM52" si="17">D53+D54+D55+D56+D57+D58+D59+D60</f>
        <v>0</v>
      </c>
      <c r="E52" s="18">
        <f t="shared" si="17"/>
        <v>0</v>
      </c>
      <c r="F52" s="18">
        <f t="shared" si="17"/>
        <v>0</v>
      </c>
      <c r="G52" s="18">
        <f t="shared" si="17"/>
        <v>0</v>
      </c>
      <c r="H52" s="18">
        <f t="shared" si="17"/>
        <v>0</v>
      </c>
      <c r="I52" s="18">
        <f t="shared" si="17"/>
        <v>0</v>
      </c>
      <c r="J52" s="18">
        <f t="shared" si="17"/>
        <v>0</v>
      </c>
      <c r="K52" s="19">
        <f t="shared" si="17"/>
        <v>0</v>
      </c>
      <c r="L52" s="18">
        <f t="shared" si="17"/>
        <v>0</v>
      </c>
      <c r="M52" s="18">
        <f t="shared" si="17"/>
        <v>0</v>
      </c>
      <c r="N52" s="18">
        <f t="shared" si="17"/>
        <v>0</v>
      </c>
      <c r="O52" s="18">
        <f t="shared" si="17"/>
        <v>0</v>
      </c>
      <c r="P52" s="18">
        <f t="shared" si="17"/>
        <v>0</v>
      </c>
      <c r="Q52" s="18">
        <f t="shared" si="17"/>
        <v>0</v>
      </c>
      <c r="R52" s="19">
        <f t="shared" si="17"/>
        <v>0</v>
      </c>
      <c r="S52" s="18">
        <f t="shared" si="17"/>
        <v>0</v>
      </c>
      <c r="T52" s="18">
        <f t="shared" si="17"/>
        <v>0</v>
      </c>
      <c r="U52" s="18">
        <f t="shared" si="17"/>
        <v>0</v>
      </c>
      <c r="V52" s="18">
        <f t="shared" si="17"/>
        <v>0</v>
      </c>
      <c r="W52" s="18">
        <f t="shared" si="17"/>
        <v>0</v>
      </c>
      <c r="X52" s="18">
        <f t="shared" si="17"/>
        <v>0</v>
      </c>
      <c r="Y52" s="19">
        <f t="shared" si="17"/>
        <v>0</v>
      </c>
      <c r="Z52" s="18">
        <f t="shared" si="17"/>
        <v>0</v>
      </c>
      <c r="AA52" s="18">
        <f t="shared" si="17"/>
        <v>0</v>
      </c>
      <c r="AB52" s="18">
        <f t="shared" si="17"/>
        <v>0</v>
      </c>
      <c r="AC52" s="18">
        <f t="shared" si="17"/>
        <v>0</v>
      </c>
      <c r="AD52" s="18">
        <f t="shared" si="17"/>
        <v>0</v>
      </c>
      <c r="AE52" s="18">
        <f t="shared" si="17"/>
        <v>0</v>
      </c>
      <c r="AF52" s="19">
        <f t="shared" si="17"/>
        <v>0</v>
      </c>
      <c r="AG52" s="18">
        <f t="shared" si="17"/>
        <v>0</v>
      </c>
      <c r="AH52" s="18">
        <f t="shared" si="17"/>
        <v>0</v>
      </c>
      <c r="AI52" s="18">
        <f t="shared" si="17"/>
        <v>0</v>
      </c>
      <c r="AJ52" s="18">
        <f t="shared" si="17"/>
        <v>0</v>
      </c>
      <c r="AK52" s="18">
        <f t="shared" si="17"/>
        <v>0</v>
      </c>
      <c r="AL52" s="18">
        <f t="shared" si="17"/>
        <v>0</v>
      </c>
      <c r="AM52" s="18">
        <f t="shared" si="17"/>
        <v>0</v>
      </c>
    </row>
    <row r="53" spans="1:39" hidden="1" outlineLevel="1" x14ac:dyDescent="0.3">
      <c r="A53" s="20" t="s">
        <v>124</v>
      </c>
      <c r="B53" s="21" t="s">
        <v>125</v>
      </c>
      <c r="C53" s="22" t="s">
        <v>62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9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9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9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9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</row>
    <row r="54" spans="1:39" hidden="1" outlineLevel="1" x14ac:dyDescent="0.3">
      <c r="A54" s="20" t="s">
        <v>126</v>
      </c>
      <c r="B54" s="21" t="s">
        <v>127</v>
      </c>
      <c r="C54" s="22" t="s">
        <v>62</v>
      </c>
      <c r="D54" s="22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3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3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3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3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</row>
    <row r="55" spans="1:39" ht="36.75" hidden="1" customHeight="1" outlineLevel="1" x14ac:dyDescent="0.3">
      <c r="A55" s="20" t="s">
        <v>128</v>
      </c>
      <c r="B55" s="21" t="s">
        <v>129</v>
      </c>
      <c r="C55" s="22" t="s">
        <v>62</v>
      </c>
      <c r="D55" s="22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3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3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3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3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</row>
    <row r="56" spans="1:39" ht="36.75" hidden="1" customHeight="1" outlineLevel="1" x14ac:dyDescent="0.3">
      <c r="A56" s="20" t="s">
        <v>130</v>
      </c>
      <c r="B56" s="21" t="s">
        <v>131</v>
      </c>
      <c r="C56" s="22" t="s">
        <v>62</v>
      </c>
      <c r="D56" s="22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3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3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3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3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</row>
    <row r="57" spans="1:39" ht="36.75" hidden="1" customHeight="1" outlineLevel="1" x14ac:dyDescent="0.3">
      <c r="A57" s="20" t="s">
        <v>132</v>
      </c>
      <c r="B57" s="21" t="s">
        <v>133</v>
      </c>
      <c r="C57" s="22" t="s">
        <v>62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3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3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3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3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</row>
    <row r="58" spans="1:39" ht="36.75" hidden="1" customHeight="1" outlineLevel="1" x14ac:dyDescent="0.3">
      <c r="A58" s="20" t="s">
        <v>134</v>
      </c>
      <c r="B58" s="21" t="s">
        <v>135</v>
      </c>
      <c r="C58" s="22" t="s">
        <v>62</v>
      </c>
      <c r="D58" s="22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3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3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3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3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</row>
    <row r="59" spans="1:39" ht="36.75" hidden="1" customHeight="1" outlineLevel="1" x14ac:dyDescent="0.3">
      <c r="A59" s="20" t="s">
        <v>136</v>
      </c>
      <c r="B59" s="21" t="s">
        <v>137</v>
      </c>
      <c r="C59" s="22" t="s">
        <v>62</v>
      </c>
      <c r="D59" s="22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3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3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3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3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</row>
    <row r="60" spans="1:39" ht="36.75" hidden="1" customHeight="1" outlineLevel="1" x14ac:dyDescent="0.3">
      <c r="A60" s="20" t="s">
        <v>138</v>
      </c>
      <c r="B60" s="21" t="s">
        <v>139</v>
      </c>
      <c r="C60" s="22" t="s">
        <v>62</v>
      </c>
      <c r="D60" s="22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3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3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3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3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</row>
    <row r="61" spans="1:39" ht="31.2" hidden="1" outlineLevel="1" x14ac:dyDescent="0.3">
      <c r="A61" s="20" t="s">
        <v>140</v>
      </c>
      <c r="B61" s="21" t="s">
        <v>141</v>
      </c>
      <c r="C61" s="22" t="s">
        <v>62</v>
      </c>
      <c r="D61" s="22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3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3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3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3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</row>
    <row r="62" spans="1:39" ht="36.75" hidden="1" customHeight="1" outlineLevel="1" x14ac:dyDescent="0.3">
      <c r="A62" s="20" t="s">
        <v>142</v>
      </c>
      <c r="B62" s="21" t="s">
        <v>143</v>
      </c>
      <c r="C62" s="22" t="s">
        <v>62</v>
      </c>
      <c r="D62" s="22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3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3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3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3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</row>
    <row r="63" spans="1:39" ht="36.75" hidden="1" customHeight="1" outlineLevel="1" x14ac:dyDescent="0.3">
      <c r="A63" s="20" t="s">
        <v>144</v>
      </c>
      <c r="B63" s="21" t="s">
        <v>145</v>
      </c>
      <c r="C63" s="22" t="s">
        <v>62</v>
      </c>
      <c r="D63" s="22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3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3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3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3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</row>
    <row r="64" spans="1:39" ht="31.2" hidden="1" outlineLevel="1" x14ac:dyDescent="0.3">
      <c r="A64" s="20" t="s">
        <v>146</v>
      </c>
      <c r="B64" s="21" t="s">
        <v>147</v>
      </c>
      <c r="C64" s="22" t="s">
        <v>62</v>
      </c>
      <c r="D64" s="22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3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3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3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3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</row>
    <row r="65" spans="1:46" ht="46.5" hidden="1" customHeight="1" outlineLevel="1" x14ac:dyDescent="0.3">
      <c r="A65" s="20" t="s">
        <v>148</v>
      </c>
      <c r="B65" s="21" t="s">
        <v>149</v>
      </c>
      <c r="C65" s="22" t="s">
        <v>62</v>
      </c>
      <c r="D65" s="22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3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3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3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3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</row>
    <row r="66" spans="1:46" ht="46.5" hidden="1" customHeight="1" outlineLevel="1" x14ac:dyDescent="0.3">
      <c r="A66" s="20" t="s">
        <v>150</v>
      </c>
      <c r="B66" s="21" t="s">
        <v>151</v>
      </c>
      <c r="C66" s="22" t="s">
        <v>62</v>
      </c>
      <c r="D66" s="22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3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3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3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3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</row>
    <row r="67" spans="1:46" hidden="1" outlineLevel="1" x14ac:dyDescent="0.3">
      <c r="A67" s="20" t="s">
        <v>152</v>
      </c>
      <c r="B67" s="21" t="s">
        <v>153</v>
      </c>
      <c r="C67" s="22" t="s">
        <v>62</v>
      </c>
      <c r="D67" s="22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3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3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3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3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</row>
    <row r="68" spans="1:46" ht="32.4" hidden="1" customHeight="1" outlineLevel="1" x14ac:dyDescent="0.3">
      <c r="A68" s="20" t="s">
        <v>154</v>
      </c>
      <c r="B68" s="21" t="s">
        <v>155</v>
      </c>
      <c r="C68" s="22" t="s">
        <v>62</v>
      </c>
      <c r="D68" s="22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3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3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3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3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</row>
    <row r="69" spans="1:46" s="72" customFormat="1" collapsed="1" x14ac:dyDescent="0.3">
      <c r="A69" s="67" t="s">
        <v>156</v>
      </c>
      <c r="B69" s="68" t="s">
        <v>157</v>
      </c>
      <c r="C69" s="69" t="s">
        <v>62</v>
      </c>
      <c r="D69" s="70">
        <f>D70+D71</f>
        <v>35.236299716666672</v>
      </c>
      <c r="E69" s="70">
        <f t="shared" ref="E69:J69" si="18">E70+E71</f>
        <v>1.2085491333333334</v>
      </c>
      <c r="F69" s="70">
        <f t="shared" si="18"/>
        <v>0</v>
      </c>
      <c r="G69" s="70">
        <f t="shared" si="18"/>
        <v>0</v>
      </c>
      <c r="H69" s="70">
        <f t="shared" si="18"/>
        <v>0</v>
      </c>
      <c r="I69" s="70">
        <f t="shared" si="18"/>
        <v>0</v>
      </c>
      <c r="J69" s="70">
        <f t="shared" si="18"/>
        <v>0</v>
      </c>
      <c r="K69" s="71">
        <f t="shared" ref="K69:AM69" si="19">K70</f>
        <v>1</v>
      </c>
      <c r="L69" s="70">
        <f t="shared" ref="L69" si="20">L70+L71</f>
        <v>10.469513000000003</v>
      </c>
      <c r="M69" s="70">
        <f t="shared" ref="M69" si="21">M70+M71</f>
        <v>0</v>
      </c>
      <c r="N69" s="70">
        <f t="shared" ref="N69" si="22">N70+N71</f>
        <v>0</v>
      </c>
      <c r="O69" s="70">
        <f t="shared" ref="O69" si="23">O70+O71</f>
        <v>0</v>
      </c>
      <c r="P69" s="70">
        <f t="shared" ref="P69" si="24">P70+P71</f>
        <v>0</v>
      </c>
      <c r="Q69" s="70">
        <f t="shared" ref="Q69" si="25">Q70+Q71</f>
        <v>0</v>
      </c>
      <c r="R69" s="71">
        <f t="shared" si="19"/>
        <v>0</v>
      </c>
      <c r="S69" s="70">
        <f t="shared" ref="S69" si="26">S70+S71</f>
        <v>10.469513000000003</v>
      </c>
      <c r="T69" s="70">
        <f t="shared" ref="T69" si="27">T70+T71</f>
        <v>0</v>
      </c>
      <c r="U69" s="70">
        <f t="shared" ref="U69" si="28">U70+U71</f>
        <v>0</v>
      </c>
      <c r="V69" s="70">
        <f t="shared" ref="V69" si="29">V70+V71</f>
        <v>0</v>
      </c>
      <c r="W69" s="70">
        <f t="shared" ref="W69" si="30">W70+W71</f>
        <v>0</v>
      </c>
      <c r="X69" s="70">
        <f t="shared" ref="X69" si="31">X70+X71</f>
        <v>0</v>
      </c>
      <c r="Y69" s="71">
        <f t="shared" si="19"/>
        <v>0</v>
      </c>
      <c r="Z69" s="70">
        <f t="shared" ref="Z69" si="32">Z70+Z71</f>
        <v>13.088724583333333</v>
      </c>
      <c r="AA69" s="70">
        <f t="shared" ref="AA69" si="33">AA70+AA71</f>
        <v>0</v>
      </c>
      <c r="AB69" s="70">
        <f t="shared" ref="AB69" si="34">AB70+AB71</f>
        <v>0</v>
      </c>
      <c r="AC69" s="70">
        <f t="shared" ref="AC69" si="35">AC70+AC71</f>
        <v>0</v>
      </c>
      <c r="AD69" s="70">
        <f t="shared" ref="AD69" si="36">AD70+AD71</f>
        <v>0</v>
      </c>
      <c r="AE69" s="70">
        <f t="shared" ref="AE69" si="37">AE70+AE71</f>
        <v>0</v>
      </c>
      <c r="AF69" s="71">
        <f t="shared" si="19"/>
        <v>0</v>
      </c>
      <c r="AG69" s="70">
        <f t="shared" ref="AG69" si="38">AG70+AG71</f>
        <v>35.236299716666672</v>
      </c>
      <c r="AH69" s="70">
        <f t="shared" ref="AH69" si="39">AH70+AH71</f>
        <v>0</v>
      </c>
      <c r="AI69" s="70">
        <f t="shared" ref="AI69" si="40">AI70+AI71</f>
        <v>0</v>
      </c>
      <c r="AJ69" s="70">
        <f t="shared" ref="AJ69" si="41">AJ70+AJ71</f>
        <v>0</v>
      </c>
      <c r="AK69" s="70">
        <f t="shared" ref="AK69" si="42">AK70+AK71</f>
        <v>0</v>
      </c>
      <c r="AL69" s="70">
        <f t="shared" ref="AL69" si="43">AL70+AL71</f>
        <v>0</v>
      </c>
      <c r="AM69" s="71">
        <f t="shared" si="19"/>
        <v>0</v>
      </c>
    </row>
    <row r="70" spans="1:46" s="45" customFormat="1" ht="44.25" customHeight="1" x14ac:dyDescent="0.3">
      <c r="A70" s="47" t="s">
        <v>176</v>
      </c>
      <c r="B70" s="48" t="s">
        <v>170</v>
      </c>
      <c r="C70" s="49" t="s">
        <v>171</v>
      </c>
      <c r="D70" s="43">
        <f>AG70</f>
        <v>32.632369716666673</v>
      </c>
      <c r="E70" s="43">
        <v>1.0510491333333334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4">
        <v>1</v>
      </c>
      <c r="L70" s="43">
        <v>9.7170730000000027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4">
        <v>0</v>
      </c>
      <c r="S70" s="43">
        <v>9.7170730000000027</v>
      </c>
      <c r="T70" s="43">
        <v>0</v>
      </c>
      <c r="U70" s="43">
        <v>0</v>
      </c>
      <c r="V70" s="43">
        <v>0</v>
      </c>
      <c r="W70" s="43">
        <v>0</v>
      </c>
      <c r="X70" s="43">
        <v>0</v>
      </c>
      <c r="Y70" s="44">
        <v>0</v>
      </c>
      <c r="Z70" s="43">
        <v>12.147174583333333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4">
        <v>0</v>
      </c>
      <c r="AG70" s="43">
        <f>Z70+S70+L70+E70</f>
        <v>32.632369716666673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</row>
    <row r="71" spans="1:46" s="45" customFormat="1" ht="44.25" customHeight="1" x14ac:dyDescent="0.3">
      <c r="A71" s="47" t="s">
        <v>177</v>
      </c>
      <c r="B71" s="48" t="s">
        <v>178</v>
      </c>
      <c r="C71" s="49" t="s">
        <v>179</v>
      </c>
      <c r="D71" s="43">
        <f>AG71</f>
        <v>2.6039300000000001</v>
      </c>
      <c r="E71" s="43">
        <v>0.1575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4">
        <v>1</v>
      </c>
      <c r="L71" s="43">
        <v>0.75244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4">
        <v>0</v>
      </c>
      <c r="S71" s="43">
        <v>0.75244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4">
        <v>0</v>
      </c>
      <c r="Z71" s="43">
        <v>0.94155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4">
        <v>0</v>
      </c>
      <c r="AG71" s="43">
        <f>Z71+S71+L71+E71</f>
        <v>2.6039300000000001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</row>
    <row r="72" spans="1:46" ht="29.25" customHeight="1" x14ac:dyDescent="0.3">
      <c r="A72" s="26"/>
      <c r="B72" s="27"/>
      <c r="C72" s="28"/>
      <c r="D72" s="29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1"/>
      <c r="AB72" s="30"/>
      <c r="AC72" s="30"/>
      <c r="AD72" s="30"/>
      <c r="AE72" s="30"/>
      <c r="AG72" s="3"/>
      <c r="AH72" s="32"/>
      <c r="AI72" s="3"/>
      <c r="AJ72" s="3"/>
      <c r="AK72" s="3"/>
      <c r="AL72" s="30"/>
      <c r="AM72" s="30"/>
    </row>
    <row r="73" spans="1:46" ht="25.2" customHeight="1" x14ac:dyDescent="0.3">
      <c r="A73" s="53" t="s">
        <v>29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33"/>
      <c r="AK73" s="34"/>
      <c r="AL73" s="34"/>
      <c r="AM73" s="34"/>
      <c r="AN73" s="34"/>
      <c r="AO73" s="34"/>
      <c r="AP73" s="34"/>
      <c r="AQ73" s="34"/>
      <c r="AR73" s="34"/>
      <c r="AS73" s="34"/>
      <c r="AT73" s="34"/>
    </row>
    <row r="74" spans="1:46" ht="20.399999999999999" customHeight="1" x14ac:dyDescent="0.3">
      <c r="A74" s="53" t="s">
        <v>30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33"/>
      <c r="AK74" s="34"/>
      <c r="AL74" s="34"/>
      <c r="AM74" s="34"/>
      <c r="AN74" s="34"/>
      <c r="AO74" s="34"/>
      <c r="AP74" s="34"/>
      <c r="AQ74" s="34"/>
      <c r="AR74" s="34"/>
      <c r="AS74" s="34"/>
      <c r="AT74" s="34"/>
    </row>
    <row r="75" spans="1:46" ht="63.75" customHeight="1" x14ac:dyDescent="0.3">
      <c r="A75" s="52" t="s">
        <v>31</v>
      </c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25"/>
      <c r="AK75" s="34"/>
      <c r="AL75" s="34"/>
      <c r="AM75" s="34"/>
      <c r="AN75" s="34"/>
      <c r="AO75" s="34"/>
      <c r="AP75" s="34"/>
      <c r="AQ75" s="34"/>
      <c r="AR75" s="34"/>
      <c r="AS75" s="34"/>
      <c r="AT75" s="34"/>
    </row>
    <row r="76" spans="1:46" ht="19.2" customHeight="1" x14ac:dyDescent="0.3">
      <c r="A76" s="54" t="s">
        <v>32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35"/>
      <c r="AK76" s="34"/>
      <c r="AL76" s="34"/>
      <c r="AM76" s="34"/>
      <c r="AN76" s="34"/>
      <c r="AO76" s="34"/>
      <c r="AP76" s="34"/>
      <c r="AQ76" s="34"/>
      <c r="AR76" s="34"/>
      <c r="AS76" s="34"/>
      <c r="AT76" s="34"/>
    </row>
    <row r="77" spans="1:46" ht="18" customHeight="1" x14ac:dyDescent="0.3">
      <c r="A77" s="50" t="s">
        <v>33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"/>
    </row>
    <row r="78" spans="1:46" x14ac:dyDescent="0.3">
      <c r="A78" s="50" t="s">
        <v>34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"/>
    </row>
    <row r="79" spans="1:46" ht="25.2" customHeight="1" x14ac:dyDescent="0.3">
      <c r="A79" s="50" t="s">
        <v>35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"/>
    </row>
    <row r="80" spans="1:46" ht="25.2" customHeight="1" x14ac:dyDescent="0.3">
      <c r="A80" s="50" t="s">
        <v>36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"/>
    </row>
    <row r="81" spans="1:36" ht="44.4" customHeight="1" x14ac:dyDescent="0.3">
      <c r="A81" s="52" t="s">
        <v>37</v>
      </c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25"/>
    </row>
    <row r="82" spans="1:36" x14ac:dyDescent="0.3">
      <c r="B82" s="1" t="s">
        <v>38</v>
      </c>
      <c r="O82" s="1" t="s">
        <v>169</v>
      </c>
    </row>
  </sheetData>
  <mergeCells count="35">
    <mergeCell ref="L11:R11"/>
    <mergeCell ref="AG11:AM11"/>
    <mergeCell ref="AG10:AM10"/>
    <mergeCell ref="E10:K10"/>
    <mergeCell ref="S11:Y11"/>
    <mergeCell ref="Z11:AF11"/>
    <mergeCell ref="S10:Y10"/>
    <mergeCell ref="Z10:AF10"/>
    <mergeCell ref="L10:R10"/>
    <mergeCell ref="A4:AM4"/>
    <mergeCell ref="A5:AM5"/>
    <mergeCell ref="A6:AM6"/>
    <mergeCell ref="A7:AM7"/>
    <mergeCell ref="A8:R8"/>
    <mergeCell ref="E9:AM9"/>
    <mergeCell ref="A81:AI81"/>
    <mergeCell ref="A73:AI73"/>
    <mergeCell ref="A74:AI74"/>
    <mergeCell ref="A75:AI75"/>
    <mergeCell ref="A76:AI76"/>
    <mergeCell ref="A77:AI77"/>
    <mergeCell ref="D12:D13"/>
    <mergeCell ref="T12:Y12"/>
    <mergeCell ref="AA12:AF12"/>
    <mergeCell ref="A9:A13"/>
    <mergeCell ref="B9:B13"/>
    <mergeCell ref="C9:C13"/>
    <mergeCell ref="D9:D11"/>
    <mergeCell ref="F12:K12"/>
    <mergeCell ref="E11:K11"/>
    <mergeCell ref="A78:AI78"/>
    <mergeCell ref="A79:AI79"/>
    <mergeCell ref="A80:AI80"/>
    <mergeCell ref="M12:R12"/>
    <mergeCell ref="AH12:AM12"/>
  </mergeCells>
  <phoneticPr fontId="16" type="noConversion"/>
  <pageMargins left="0.70866141732283472" right="0.70866141732283472" top="0.74803149606299213" bottom="0.74803149606299213" header="0.31496062992125984" footer="0.31496062992125984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Лист8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Малкина Людмила</cp:lastModifiedBy>
  <cp:lastPrinted>2019-11-25T09:20:07Z</cp:lastPrinted>
  <dcterms:created xsi:type="dcterms:W3CDTF">2019-11-25T08:11:47Z</dcterms:created>
  <dcterms:modified xsi:type="dcterms:W3CDTF">2024-10-10T08:02:07Z</dcterms:modified>
</cp:coreProperties>
</file>